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Users\dejan.kovacevic\Desktop\terza\"/>
    </mc:Choice>
  </mc:AlternateContent>
  <xr:revisionPtr revIDLastSave="0" documentId="13_ncr:1_{916120CF-0FA5-4051-B130-C87CC4C2BF78}" xr6:coauthVersionLast="47" xr6:coauthVersionMax="47" xr10:uidLastSave="{00000000-0000-0000-0000-000000000000}"/>
  <bookViews>
    <workbookView xWindow="-103" yWindow="-103" windowWidth="33120" windowHeight="18120" xr2:uid="{02834183-D98E-4A6D-9C21-D217D105D0B2}"/>
  </bookViews>
  <sheets>
    <sheet name="Sheet1" sheetId="1" r:id="rId1"/>
    <sheet name="Sheet2" sheetId="2" r:id="rId2"/>
    <sheet name="Sheet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6" i="1"/>
  <c r="F18" i="1"/>
  <c r="I18" i="1" s="1"/>
  <c r="J66" i="3"/>
  <c r="F68" i="3"/>
  <c r="I68" i="3" s="1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J46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12" i="1"/>
  <c r="I16" i="1"/>
  <c r="I11" i="1"/>
  <c r="I5" i="1"/>
  <c r="I7" i="1"/>
  <c r="I9" i="1"/>
  <c r="I10" i="1"/>
  <c r="I13" i="1"/>
  <c r="I15" i="1"/>
  <c r="I70" i="3" l="1"/>
  <c r="I72" i="3" s="1"/>
  <c r="I8" i="1"/>
  <c r="I14" i="1"/>
  <c r="J16" i="1" l="1"/>
  <c r="I22" i="1" l="1"/>
</calcChain>
</file>

<file path=xl/sharedStrings.xml><?xml version="1.0" encoding="utf-8"?>
<sst xmlns="http://schemas.openxmlformats.org/spreadsheetml/2006/main" count="460" uniqueCount="112">
  <si>
    <t>Р.бр</t>
  </si>
  <si>
    <t>Јед.
мере</t>
  </si>
  <si>
    <t>Кол.</t>
  </si>
  <si>
    <t>Укупно</t>
  </si>
  <si>
    <t>90х200</t>
  </si>
  <si>
    <t>ком.</t>
  </si>
  <si>
    <t>Тип врата
(бр. Крила)</t>
  </si>
  <si>
    <t>140х210</t>
  </si>
  <si>
    <t>100х200</t>
  </si>
  <si>
    <t>180 x 205</t>
  </si>
  <si>
    <t>180 x 200</t>
  </si>
  <si>
    <t>190x210</t>
  </si>
  <si>
    <t>110x210</t>
  </si>
  <si>
    <t>90x210</t>
  </si>
  <si>
    <t xml:space="preserve">215x210 </t>
  </si>
  <si>
    <t>201x210</t>
  </si>
  <si>
    <t>100x210</t>
  </si>
  <si>
    <t>210x205</t>
  </si>
  <si>
    <t>170x205</t>
  </si>
  <si>
    <t>154x205</t>
  </si>
  <si>
    <t>120x205</t>
  </si>
  <si>
    <t>75x202</t>
  </si>
  <si>
    <t>210x210</t>
  </si>
  <si>
    <t>170x210</t>
  </si>
  <si>
    <t>180x210</t>
  </si>
  <si>
    <t>468x210</t>
  </si>
  <si>
    <t>Набавка материјала, испорука и замена ПП врата у објекту ПЕЦ РТС, Абердарева 1, Београд.
Замена сваких врата обухвата: Демонтажу постојећих, испоруку и монтажу нових врата као и обраду шпалетна након замене предметних врата. 
Демонтирана врата се односе на најближу деопонију. 
У цену урачунати сав потрошни материјал као и пратеће грађевинско занатске радове у складу са ПП захтевима.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</si>
  <si>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</si>
  <si>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</si>
  <si>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</si>
  <si>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</si>
  <si>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</si>
  <si>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</si>
  <si>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</si>
  <si>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</si>
  <si>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</si>
  <si>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</si>
  <si>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</si>
  <si>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</si>
  <si>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</si>
  <si>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</si>
  <si>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</si>
  <si>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</si>
  <si>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</si>
  <si>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</si>
  <si>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</si>
  <si>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</si>
  <si>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</si>
  <si>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</si>
  <si>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</si>
  <si>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</si>
  <si>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</si>
  <si>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</si>
  <si>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</si>
  <si>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</si>
  <si>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</si>
  <si>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</si>
  <si>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</si>
  <si>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</si>
  <si>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</si>
  <si>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</si>
  <si>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</si>
  <si>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</si>
  <si>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</si>
  <si>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</si>
  <si>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</si>
  <si>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</si>
  <si>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</si>
  <si>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</si>
  <si>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200х210</t>
  </si>
  <si>
    <t>130x210</t>
  </si>
  <si>
    <t>Димензија
(ШхВ) cm</t>
  </si>
  <si>
    <t>Отпорност на пожар EI</t>
  </si>
  <si>
    <t>Oпис позиције</t>
  </si>
  <si>
    <t>Јединична
цена
(материјал )</t>
  </si>
  <si>
    <t>Јединична
цена
рад )</t>
  </si>
  <si>
    <t>Набавка материјала, испорука и постављање нових ПП врата у објекту ПЕЦ РТС, Абердарева 1, Београд.
Позиција обухвата испоруку и монтажу нових врата као и обраду шпалетна након замене предметних врата. 
У цену урачунати сав потрошни материјал као и пратеће грађевинско занатске радове у складу са ПП захтевима.</t>
  </si>
  <si>
    <t>80х80</t>
  </si>
  <si>
    <t>340x240</t>
  </si>
  <si>
    <t>120x200</t>
  </si>
  <si>
    <t>260x245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</si>
  <si>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</si>
  <si>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</si>
  <si>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</si>
  <si>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</si>
  <si>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</si>
  <si>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</si>
  <si>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</si>
  <si>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</si>
  <si>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</si>
  <si>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</si>
  <si>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</si>
  <si>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</si>
  <si>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</si>
  <si>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</si>
  <si>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</si>
  <si>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</si>
  <si>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</si>
  <si>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</si>
  <si>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kg</t>
  </si>
  <si>
    <t>ПДВ</t>
  </si>
  <si>
    <t xml:space="preserve">УКУПНО
 са ПДВ-ом у РСД </t>
  </si>
  <si>
    <t>УКУПНО
 у РСД без ПДВ-а</t>
  </si>
  <si>
    <t>Информације о понуђачу</t>
  </si>
  <si>
    <t>Назив правног лица</t>
  </si>
  <si>
    <t>Седиште</t>
  </si>
  <si>
    <t>Датум издавања понуде</t>
  </si>
  <si>
    <t>Рок важења понуде</t>
  </si>
  <si>
    <t>ПЕЦ - СПЕЦИФИКАЦИЈА ПП ВРАТА</t>
  </si>
  <si>
    <t>Набавка материјала, испорука и израда челичне конструкције за формирање отвора нових врата из претходне позиције. Конструкција ће се користити и за ослањање зидне подконструкције од гипскартонских плоча са испуном. Конструкцију од хладно-обликованих челичних профила одговарајућих карактеристика према вратима и грађевинским отворима, анкерисати и припремити за постављање врата. У цену урачунати сав потребан материјал и рад  (материјал за заваривање, шрафовска роба, заштитна фарба и остало...)
Обрачуна по килограму уграђене конструкције.</t>
  </si>
  <si>
    <r>
      <t xml:space="preserve">Набавка материјала, испорука и постављање  ПП врата у објекту ПЕЦ РТС, Абердарева 1, Београд.
Позиција обухвата испоруку и монтажу нових врата као и обраду шпалетна након замене предметних врата. 
У цену урачунати сав потрошни материјал као и пратеће грађевинско занатске радове у складу са ПП захтевима.
Прецизне мере узети на лицу места.
Обрачун по комплетним испорученим вратима постављеним на конструкцији из наредне позиције.
</t>
    </r>
    <r>
      <rPr>
        <i/>
        <sz val="11"/>
        <color theme="1"/>
        <rFont val="Calibri"/>
        <family val="2"/>
        <charset val="238"/>
        <scheme val="minor"/>
      </rPr>
      <t>Напомена : За сав уграђени материјал неопходно је доставити атесте (извештај о извршеном испитивању материјала, атесте о негоривости и противдимности материјала) и изјаву којом потврђује место уградње и да је уградио наведени атестирани материјал.</t>
    </r>
  </si>
  <si>
    <t>Набавка материјала, испорука и израда челичне конструкције за формирање отвора  врата из претходне позиције. Конструкција ће се користити и за ослањање зидне подконструкције од гипскартонских плоча са испуном. Конструкцију од хладно-обликованих челичних профила одговарајућих карактеристика према вратима и грађевинским отворима, анкерисати и припремити за постављање врата. У цену урачунати сав потребан материјал и рад  (материјал за заваривање, шрафовска роба, заштитна фарба и остало...)
Обрачуна по килограму уграђене конструкције.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</si>
</sst>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2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0" fillId="2" borderId="22" xfId="0" applyNumberForma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 wrapText="1"/>
    </xf>
    <xf numFmtId="3" fontId="0" fillId="2" borderId="23" xfId="0" applyNumberForma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2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3" fontId="5" fillId="2" borderId="22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3" fontId="5" fillId="2" borderId="23" xfId="0" applyNumberFormat="1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right" vertical="center" wrapText="1"/>
    </xf>
    <xf numFmtId="0" fontId="0" fillId="2" borderId="20" xfId="0" applyFill="1" applyBorder="1" applyAlignment="1">
      <alignment horizontal="right" vertical="center" wrapText="1"/>
    </xf>
    <xf numFmtId="0" fontId="0" fillId="2" borderId="15" xfId="0" applyFill="1" applyBorder="1" applyAlignment="1">
      <alignment horizontal="right" vertical="center" wrapText="1"/>
    </xf>
    <xf numFmtId="0" fontId="0" fillId="2" borderId="21" xfId="0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wrapText="1" indent="3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 indent="3"/>
    </xf>
    <xf numFmtId="0" fontId="0" fillId="0" borderId="1" xfId="0" applyBorder="1" applyAlignment="1">
      <alignment horizontal="left" vertical="center" wrapText="1" indent="3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2" borderId="13" xfId="0" applyFont="1" applyFill="1" applyBorder="1" applyAlignment="1">
      <alignment horizontal="right" vertical="center" wrapText="1"/>
    </xf>
    <xf numFmtId="0" fontId="2" fillId="2" borderId="19" xfId="0" applyFont="1" applyFill="1" applyBorder="1" applyAlignment="1">
      <alignment horizontal="right" vertical="center" wrapText="1"/>
    </xf>
    <xf numFmtId="1" fontId="4" fillId="0" borderId="16" xfId="0" applyNumberFormat="1" applyFont="1" applyBorder="1" applyAlignment="1">
      <alignment horizontal="center" vertical="center" wrapText="1"/>
    </xf>
    <xf numFmtId="1" fontId="4" fillId="0" borderId="17" xfId="0" applyNumberFormat="1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5" fillId="2" borderId="17" xfId="0" applyFont="1" applyFill="1" applyBorder="1" applyAlignment="1">
      <alignment horizontal="right" vertical="center" wrapText="1"/>
    </xf>
    <xf numFmtId="0" fontId="5" fillId="2" borderId="20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center" wrapText="1"/>
    </xf>
    <xf numFmtId="0" fontId="5" fillId="2" borderId="21" xfId="0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 indent="3"/>
    </xf>
    <xf numFmtId="0" fontId="5" fillId="0" borderId="1" xfId="0" applyFont="1" applyBorder="1" applyAlignment="1">
      <alignment horizontal="left" vertical="center" wrapText="1" indent="3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 indent="3"/>
    </xf>
    <xf numFmtId="0" fontId="5" fillId="0" borderId="10" xfId="0" applyFont="1" applyBorder="1" applyAlignment="1">
      <alignment horizontal="left" vertical="center" wrapText="1" indent="3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2DCB-2A24-4F0E-8E24-62A49D7D8CDF}">
  <dimension ref="A1:K29"/>
  <sheetViews>
    <sheetView tabSelected="1" zoomScale="130" zoomScaleNormal="130" workbookViewId="0">
      <selection activeCell="L18" sqref="L18"/>
    </sheetView>
  </sheetViews>
  <sheetFormatPr defaultColWidth="9.3046875" defaultRowHeight="14.6" x14ac:dyDescent="0.4"/>
  <cols>
    <col min="1" max="1" width="4.69140625" style="1" customWidth="1"/>
    <col min="2" max="2" width="13.84375" style="1" customWidth="1"/>
    <col min="3" max="3" width="24.15234375" style="1" customWidth="1"/>
    <col min="4" max="4" width="17.69140625" style="1" customWidth="1"/>
    <col min="5" max="5" width="6.53515625" style="1" customWidth="1"/>
    <col min="6" max="6" width="7.3046875" style="1" customWidth="1"/>
    <col min="7" max="8" width="12.3046875" style="1" customWidth="1"/>
    <col min="9" max="9" width="12.69140625" style="1" customWidth="1"/>
    <col min="10" max="10" width="14.921875" style="1" hidden="1" customWidth="1"/>
    <col min="11" max="11" width="9.84375" style="1" bestFit="1" customWidth="1"/>
    <col min="12" max="12" width="12.53515625" style="1" bestFit="1" customWidth="1"/>
    <col min="13" max="16384" width="9.3046875" style="1"/>
  </cols>
  <sheetData>
    <row r="1" spans="1:11" ht="43.4" customHeight="1" thickBot="1" x14ac:dyDescent="0.45">
      <c r="A1" s="71" t="s">
        <v>108</v>
      </c>
      <c r="B1" s="72"/>
      <c r="C1" s="72"/>
      <c r="D1" s="72"/>
      <c r="E1" s="72"/>
      <c r="F1" s="72"/>
      <c r="G1" s="72"/>
      <c r="H1" s="72"/>
      <c r="I1" s="73"/>
    </row>
    <row r="2" spans="1:11" ht="43.75" x14ac:dyDescent="0.4">
      <c r="A2" s="16" t="s">
        <v>0</v>
      </c>
      <c r="B2" s="74" t="s">
        <v>73</v>
      </c>
      <c r="C2" s="74"/>
      <c r="D2" s="74"/>
      <c r="E2" s="17" t="s">
        <v>1</v>
      </c>
      <c r="F2" s="17" t="s">
        <v>2</v>
      </c>
      <c r="G2" s="20" t="s">
        <v>74</v>
      </c>
      <c r="H2" s="20" t="s">
        <v>75</v>
      </c>
      <c r="I2" s="18" t="s">
        <v>3</v>
      </c>
    </row>
    <row r="3" spans="1:11" ht="209.15" customHeight="1" x14ac:dyDescent="0.4">
      <c r="A3" s="12">
        <v>1</v>
      </c>
      <c r="B3" s="75" t="s">
        <v>110</v>
      </c>
      <c r="C3" s="75"/>
      <c r="D3" s="75"/>
      <c r="E3" s="2"/>
      <c r="F3" s="2"/>
      <c r="G3" s="21"/>
      <c r="H3" s="21"/>
      <c r="I3" s="19"/>
      <c r="K3" s="23"/>
    </row>
    <row r="4" spans="1:11" ht="46.4" customHeight="1" x14ac:dyDescent="0.4">
      <c r="A4" s="5"/>
      <c r="B4" s="2" t="s">
        <v>6</v>
      </c>
      <c r="C4" s="2" t="s">
        <v>71</v>
      </c>
      <c r="D4" s="2" t="s">
        <v>72</v>
      </c>
      <c r="E4" s="2"/>
      <c r="F4" s="2"/>
      <c r="G4" s="21"/>
      <c r="H4" s="21"/>
      <c r="I4" s="19"/>
      <c r="K4" s="23"/>
    </row>
    <row r="5" spans="1:11" x14ac:dyDescent="0.4">
      <c r="A5" s="13" t="s">
        <v>27</v>
      </c>
      <c r="B5" s="2">
        <v>2</v>
      </c>
      <c r="C5" s="3" t="s">
        <v>69</v>
      </c>
      <c r="D5" s="2">
        <v>120</v>
      </c>
      <c r="E5" s="2" t="s">
        <v>5</v>
      </c>
      <c r="F5" s="2">
        <v>1</v>
      </c>
      <c r="G5" s="22"/>
      <c r="H5" s="22"/>
      <c r="I5" s="19">
        <f t="shared" ref="I5:I15" si="0">F5*(G5+H5)</f>
        <v>0</v>
      </c>
      <c r="K5" s="23"/>
    </row>
    <row r="6" spans="1:11" x14ac:dyDescent="0.4">
      <c r="A6" s="13" t="s">
        <v>28</v>
      </c>
      <c r="B6" s="2">
        <v>1</v>
      </c>
      <c r="C6" s="3" t="s">
        <v>79</v>
      </c>
      <c r="D6" s="2">
        <v>90</v>
      </c>
      <c r="E6" s="2" t="s">
        <v>5</v>
      </c>
      <c r="F6" s="2">
        <v>1</v>
      </c>
      <c r="G6" s="22"/>
      <c r="H6" s="22"/>
      <c r="I6" s="19">
        <f>F6*(G6+H6)</f>
        <v>0</v>
      </c>
      <c r="K6" s="23"/>
    </row>
    <row r="7" spans="1:11" x14ac:dyDescent="0.4">
      <c r="A7" s="13" t="s">
        <v>29</v>
      </c>
      <c r="B7" s="2">
        <v>2</v>
      </c>
      <c r="C7" s="3" t="s">
        <v>69</v>
      </c>
      <c r="D7" s="2">
        <v>120</v>
      </c>
      <c r="E7" s="2" t="s">
        <v>5</v>
      </c>
      <c r="F7" s="2">
        <v>1</v>
      </c>
      <c r="G7" s="22"/>
      <c r="H7" s="22"/>
      <c r="I7" s="19">
        <f t="shared" si="0"/>
        <v>0</v>
      </c>
      <c r="K7" s="23"/>
    </row>
    <row r="8" spans="1:11" x14ac:dyDescent="0.4">
      <c r="A8" s="13" t="s">
        <v>30</v>
      </c>
      <c r="B8" s="2">
        <v>2</v>
      </c>
      <c r="C8" s="3" t="s">
        <v>69</v>
      </c>
      <c r="D8" s="2">
        <v>120</v>
      </c>
      <c r="E8" s="2" t="s">
        <v>5</v>
      </c>
      <c r="F8" s="2">
        <v>1</v>
      </c>
      <c r="G8" s="22"/>
      <c r="H8" s="22"/>
      <c r="I8" s="19">
        <f t="shared" si="0"/>
        <v>0</v>
      </c>
      <c r="K8" s="23"/>
    </row>
    <row r="9" spans="1:11" x14ac:dyDescent="0.4">
      <c r="A9" s="13" t="s">
        <v>31</v>
      </c>
      <c r="B9" s="2">
        <v>1</v>
      </c>
      <c r="C9" s="3" t="s">
        <v>12</v>
      </c>
      <c r="D9" s="2">
        <v>90</v>
      </c>
      <c r="E9" s="2" t="s">
        <v>5</v>
      </c>
      <c r="F9" s="2">
        <v>1</v>
      </c>
      <c r="G9" s="22"/>
      <c r="H9" s="22"/>
      <c r="I9" s="19">
        <f t="shared" si="0"/>
        <v>0</v>
      </c>
      <c r="K9" s="23"/>
    </row>
    <row r="10" spans="1:11" x14ac:dyDescent="0.4">
      <c r="A10" s="13" t="s">
        <v>32</v>
      </c>
      <c r="B10" s="2">
        <v>2</v>
      </c>
      <c r="C10" s="3" t="s">
        <v>69</v>
      </c>
      <c r="D10" s="2">
        <v>120</v>
      </c>
      <c r="E10" s="2" t="s">
        <v>5</v>
      </c>
      <c r="F10" s="2">
        <v>1</v>
      </c>
      <c r="G10" s="22"/>
      <c r="H10" s="22"/>
      <c r="I10" s="19">
        <f t="shared" si="0"/>
        <v>0</v>
      </c>
      <c r="K10" s="23"/>
    </row>
    <row r="11" spans="1:11" x14ac:dyDescent="0.4">
      <c r="A11" s="13" t="s">
        <v>33</v>
      </c>
      <c r="B11" s="2">
        <v>1</v>
      </c>
      <c r="C11" s="3" t="s">
        <v>12</v>
      </c>
      <c r="D11" s="2">
        <v>90</v>
      </c>
      <c r="E11" s="2" t="s">
        <v>5</v>
      </c>
      <c r="F11" s="2">
        <v>1</v>
      </c>
      <c r="G11" s="22"/>
      <c r="H11" s="22"/>
      <c r="I11" s="19">
        <f t="shared" si="0"/>
        <v>0</v>
      </c>
      <c r="K11" s="23"/>
    </row>
    <row r="12" spans="1:11" x14ac:dyDescent="0.4">
      <c r="A12" s="13" t="s">
        <v>34</v>
      </c>
      <c r="B12" s="2">
        <v>2</v>
      </c>
      <c r="C12" s="3" t="s">
        <v>69</v>
      </c>
      <c r="D12" s="2">
        <v>120</v>
      </c>
      <c r="E12" s="2" t="s">
        <v>5</v>
      </c>
      <c r="F12" s="2">
        <v>1</v>
      </c>
      <c r="G12" s="22"/>
      <c r="H12" s="22"/>
      <c r="I12" s="19">
        <f t="shared" si="0"/>
        <v>0</v>
      </c>
      <c r="K12" s="23"/>
    </row>
    <row r="13" spans="1:11" x14ac:dyDescent="0.4">
      <c r="A13" s="13" t="s">
        <v>35</v>
      </c>
      <c r="B13" s="2">
        <v>2</v>
      </c>
      <c r="C13" s="3" t="s">
        <v>69</v>
      </c>
      <c r="D13" s="2">
        <v>120</v>
      </c>
      <c r="E13" s="2" t="s">
        <v>5</v>
      </c>
      <c r="F13" s="2">
        <v>1</v>
      </c>
      <c r="G13" s="22"/>
      <c r="H13" s="22"/>
      <c r="I13" s="19">
        <f t="shared" si="0"/>
        <v>0</v>
      </c>
      <c r="K13" s="23"/>
    </row>
    <row r="14" spans="1:11" x14ac:dyDescent="0.4">
      <c r="A14" s="13" t="s">
        <v>36</v>
      </c>
      <c r="B14" s="2">
        <v>2</v>
      </c>
      <c r="C14" s="3" t="s">
        <v>80</v>
      </c>
      <c r="D14" s="2">
        <v>120</v>
      </c>
      <c r="E14" s="2" t="s">
        <v>5</v>
      </c>
      <c r="F14" s="2">
        <v>1</v>
      </c>
      <c r="G14" s="22"/>
      <c r="H14" s="22"/>
      <c r="I14" s="19">
        <f t="shared" si="0"/>
        <v>0</v>
      </c>
      <c r="K14" s="23"/>
    </row>
    <row r="15" spans="1:11" x14ac:dyDescent="0.4">
      <c r="A15" s="13" t="s">
        <v>37</v>
      </c>
      <c r="B15" s="2">
        <v>2</v>
      </c>
      <c r="C15" s="3" t="s">
        <v>69</v>
      </c>
      <c r="D15" s="2">
        <v>120</v>
      </c>
      <c r="E15" s="2" t="s">
        <v>5</v>
      </c>
      <c r="F15" s="2">
        <v>1</v>
      </c>
      <c r="G15" s="22"/>
      <c r="H15" s="22"/>
      <c r="I15" s="19">
        <f t="shared" si="0"/>
        <v>0</v>
      </c>
      <c r="K15" s="23"/>
    </row>
    <row r="16" spans="1:11" x14ac:dyDescent="0.4">
      <c r="A16" s="13" t="s">
        <v>38</v>
      </c>
      <c r="B16" s="2">
        <v>1</v>
      </c>
      <c r="C16" s="3" t="s">
        <v>12</v>
      </c>
      <c r="D16" s="2">
        <v>90</v>
      </c>
      <c r="E16" s="2" t="s">
        <v>5</v>
      </c>
      <c r="F16" s="2">
        <v>1</v>
      </c>
      <c r="G16" s="22"/>
      <c r="H16" s="22"/>
      <c r="I16" s="19">
        <f>F16*(G16+H16)</f>
        <v>0</v>
      </c>
      <c r="J16" s="23">
        <f>SUM(I5:I16)</f>
        <v>0</v>
      </c>
      <c r="K16" s="23"/>
    </row>
    <row r="17" spans="1:11" ht="17.600000000000001" customHeight="1" x14ac:dyDescent="0.4">
      <c r="A17" s="5"/>
      <c r="B17" s="2"/>
      <c r="C17" s="2"/>
      <c r="D17" s="2"/>
      <c r="E17" s="2"/>
      <c r="F17" s="2"/>
      <c r="G17" s="21"/>
      <c r="H17" s="21"/>
      <c r="I17" s="19"/>
    </row>
    <row r="18" spans="1:11" ht="146.69999999999999" customHeight="1" x14ac:dyDescent="0.4">
      <c r="A18" s="12">
        <v>2</v>
      </c>
      <c r="B18" s="75" t="s">
        <v>111</v>
      </c>
      <c r="C18" s="75"/>
      <c r="D18" s="75"/>
      <c r="E18" s="2" t="s">
        <v>99</v>
      </c>
      <c r="F18" s="2">
        <f>(F5+F6+F7+F8+F9+F10+F11+F12+F13+F14+F15+F16)*150</f>
        <v>1800</v>
      </c>
      <c r="G18" s="21"/>
      <c r="H18" s="21"/>
      <c r="I18" s="19">
        <f>F18*(G18+H18)</f>
        <v>0</v>
      </c>
    </row>
    <row r="19" spans="1:11" ht="7.4" customHeight="1" thickBot="1" x14ac:dyDescent="0.45">
      <c r="A19" s="14"/>
      <c r="B19" s="4"/>
      <c r="C19" s="4"/>
      <c r="D19" s="4"/>
      <c r="E19" s="4"/>
      <c r="F19" s="4"/>
      <c r="G19" s="4"/>
      <c r="H19" s="4"/>
      <c r="I19" s="15"/>
    </row>
    <row r="20" spans="1:11" ht="30.45" customHeight="1" thickBot="1" x14ac:dyDescent="0.45">
      <c r="A20" s="6"/>
      <c r="B20" s="7"/>
      <c r="C20" s="7"/>
      <c r="D20" s="7"/>
      <c r="E20" s="7"/>
      <c r="F20" s="7"/>
      <c r="G20" s="76" t="s">
        <v>102</v>
      </c>
      <c r="H20" s="77"/>
      <c r="I20" s="24">
        <f>SUM(I3:I19)</f>
        <v>0</v>
      </c>
      <c r="J20" s="23"/>
      <c r="K20" s="23"/>
    </row>
    <row r="21" spans="1:11" ht="15" thickBot="1" x14ac:dyDescent="0.45">
      <c r="A21" s="8"/>
      <c r="B21" s="9"/>
      <c r="C21" s="9"/>
      <c r="D21" s="9"/>
      <c r="E21" s="9"/>
      <c r="F21" s="9"/>
      <c r="G21" s="55" t="s">
        <v>100</v>
      </c>
      <c r="H21" s="56"/>
      <c r="I21" s="25"/>
    </row>
    <row r="22" spans="1:11" ht="31.4" customHeight="1" thickBot="1" x14ac:dyDescent="0.45">
      <c r="A22" s="10"/>
      <c r="B22" s="11"/>
      <c r="C22" s="11"/>
      <c r="D22" s="11"/>
      <c r="E22" s="11"/>
      <c r="F22" s="11"/>
      <c r="G22" s="57" t="s">
        <v>101</v>
      </c>
      <c r="H22" s="58"/>
      <c r="I22" s="26">
        <f>I20+I21</f>
        <v>0</v>
      </c>
    </row>
    <row r="23" spans="1:11" ht="15" thickBot="1" x14ac:dyDescent="0.45"/>
    <row r="24" spans="1:11" ht="24" customHeight="1" x14ac:dyDescent="0.4">
      <c r="B24" s="59" t="s">
        <v>103</v>
      </c>
      <c r="C24" s="60"/>
      <c r="D24" s="60"/>
      <c r="E24" s="61"/>
      <c r="F24" s="61"/>
      <c r="G24" s="61"/>
      <c r="H24" s="61"/>
      <c r="I24" s="62"/>
    </row>
    <row r="25" spans="1:11" ht="22.4" customHeight="1" x14ac:dyDescent="0.4">
      <c r="B25" s="67" t="s">
        <v>104</v>
      </c>
      <c r="C25" s="68"/>
      <c r="D25" s="68"/>
      <c r="E25" s="69"/>
      <c r="F25" s="69"/>
      <c r="G25" s="69"/>
      <c r="H25" s="69"/>
      <c r="I25" s="70"/>
    </row>
    <row r="26" spans="1:11" x14ac:dyDescent="0.4">
      <c r="B26" s="67" t="s">
        <v>105</v>
      </c>
      <c r="C26" s="68"/>
      <c r="D26" s="68"/>
      <c r="E26" s="69"/>
      <c r="F26" s="69"/>
      <c r="G26" s="69"/>
      <c r="H26" s="69"/>
      <c r="I26" s="70"/>
    </row>
    <row r="27" spans="1:11" ht="5.7" customHeight="1" x14ac:dyDescent="0.4">
      <c r="B27" s="67"/>
      <c r="C27" s="68"/>
      <c r="D27" s="68"/>
      <c r="E27" s="69"/>
      <c r="F27" s="69"/>
      <c r="G27" s="69"/>
      <c r="H27" s="69"/>
      <c r="I27" s="70"/>
    </row>
    <row r="28" spans="1:11" x14ac:dyDescent="0.4">
      <c r="B28" s="67" t="s">
        <v>106</v>
      </c>
      <c r="C28" s="68"/>
      <c r="D28" s="68"/>
      <c r="E28" s="69"/>
      <c r="F28" s="69"/>
      <c r="G28" s="69"/>
      <c r="H28" s="69"/>
      <c r="I28" s="70"/>
    </row>
    <row r="29" spans="1:11" ht="15" thickBot="1" x14ac:dyDescent="0.45">
      <c r="B29" s="63" t="s">
        <v>107</v>
      </c>
      <c r="C29" s="64"/>
      <c r="D29" s="64"/>
      <c r="E29" s="65"/>
      <c r="F29" s="65"/>
      <c r="G29" s="65"/>
      <c r="H29" s="65"/>
      <c r="I29" s="66"/>
    </row>
  </sheetData>
  <mergeCells count="19">
    <mergeCell ref="A1:I1"/>
    <mergeCell ref="B2:D2"/>
    <mergeCell ref="B3:D3"/>
    <mergeCell ref="B18:D18"/>
    <mergeCell ref="G20:H20"/>
    <mergeCell ref="G21:H21"/>
    <mergeCell ref="G22:H22"/>
    <mergeCell ref="B24:D24"/>
    <mergeCell ref="E24:I24"/>
    <mergeCell ref="B29:D29"/>
    <mergeCell ref="E29:I29"/>
    <mergeCell ref="B25:D25"/>
    <mergeCell ref="E25:I25"/>
    <mergeCell ref="B26:D26"/>
    <mergeCell ref="E26:I26"/>
    <mergeCell ref="B28:D28"/>
    <mergeCell ref="E28:I28"/>
    <mergeCell ref="B27:D27"/>
    <mergeCell ref="E27:I27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F2D82-EA34-459A-B659-2E0940A24ABB}">
  <dimension ref="A1:J66"/>
  <sheetViews>
    <sheetView topLeftCell="A37" workbookViewId="0">
      <selection activeCell="D46" sqref="D46"/>
    </sheetView>
  </sheetViews>
  <sheetFormatPr defaultRowHeight="14.6" x14ac:dyDescent="0.4"/>
  <cols>
    <col min="1" max="1" width="4.69140625" customWidth="1"/>
    <col min="2" max="2" width="13.84375" customWidth="1"/>
    <col min="3" max="3" width="24.15234375" customWidth="1"/>
    <col min="4" max="4" width="17.69140625" customWidth="1"/>
    <col min="5" max="5" width="6.53515625" customWidth="1"/>
    <col min="6" max="6" width="7.3046875" customWidth="1"/>
    <col min="7" max="8" width="12.3046875" customWidth="1"/>
    <col min="9" max="9" width="12.69140625" customWidth="1"/>
  </cols>
  <sheetData>
    <row r="1" spans="1:9" ht="16.3" customHeight="1" thickBot="1" x14ac:dyDescent="0.45">
      <c r="A1" s="78" t="s">
        <v>108</v>
      </c>
      <c r="B1" s="79"/>
      <c r="C1" s="79"/>
      <c r="D1" s="79"/>
      <c r="E1" s="79"/>
      <c r="F1" s="79"/>
      <c r="G1" s="79"/>
      <c r="H1" s="79"/>
      <c r="I1" s="80"/>
    </row>
    <row r="2" spans="1:9" ht="44.15" customHeight="1" x14ac:dyDescent="0.4">
      <c r="A2" s="27" t="s">
        <v>0</v>
      </c>
      <c r="B2" s="81" t="s">
        <v>73</v>
      </c>
      <c r="C2" s="81"/>
      <c r="D2" s="81"/>
      <c r="E2" s="28" t="s">
        <v>1</v>
      </c>
      <c r="F2" s="28" t="s">
        <v>2</v>
      </c>
      <c r="G2" s="29" t="s">
        <v>74</v>
      </c>
      <c r="H2" s="29" t="s">
        <v>75</v>
      </c>
      <c r="I2" s="30" t="s">
        <v>3</v>
      </c>
    </row>
    <row r="3" spans="1:9" ht="14.6" customHeight="1" x14ac:dyDescent="0.4">
      <c r="A3" s="31">
        <v>1</v>
      </c>
      <c r="B3" s="82" t="s">
        <v>26</v>
      </c>
      <c r="C3" s="82"/>
      <c r="D3" s="82"/>
      <c r="E3" s="32"/>
      <c r="F3" s="32"/>
      <c r="G3" s="33"/>
      <c r="H3" s="33"/>
      <c r="I3" s="34"/>
    </row>
    <row r="4" spans="1:9" ht="36.9" x14ac:dyDescent="0.4">
      <c r="A4" s="35"/>
      <c r="B4" s="32" t="s">
        <v>6</v>
      </c>
      <c r="C4" s="32" t="s">
        <v>71</v>
      </c>
      <c r="D4" s="32" t="s">
        <v>72</v>
      </c>
      <c r="E4" s="32"/>
      <c r="F4" s="32"/>
      <c r="G4" s="33"/>
      <c r="H4" s="33"/>
      <c r="I4" s="34"/>
    </row>
    <row r="5" spans="1:9" ht="18.45" x14ac:dyDescent="0.4">
      <c r="A5" s="36" t="s">
        <v>27</v>
      </c>
      <c r="B5" s="32">
        <v>1</v>
      </c>
      <c r="C5" s="37" t="s">
        <v>4</v>
      </c>
      <c r="D5" s="32">
        <v>90</v>
      </c>
      <c r="E5" s="32" t="s">
        <v>5</v>
      </c>
      <c r="F5" s="32">
        <v>1</v>
      </c>
      <c r="G5" s="38">
        <v>74730</v>
      </c>
      <c r="H5" s="38">
        <v>18685</v>
      </c>
      <c r="I5" s="39">
        <f>F5*(G5+H5)</f>
        <v>93415</v>
      </c>
    </row>
    <row r="6" spans="1:9" ht="15" customHeight="1" x14ac:dyDescent="0.4">
      <c r="A6" s="36" t="s">
        <v>28</v>
      </c>
      <c r="B6" s="32">
        <v>2</v>
      </c>
      <c r="C6" s="37" t="s">
        <v>7</v>
      </c>
      <c r="D6" s="32">
        <v>90</v>
      </c>
      <c r="E6" s="32" t="s">
        <v>5</v>
      </c>
      <c r="F6" s="32">
        <v>1</v>
      </c>
      <c r="G6" s="38">
        <v>117970</v>
      </c>
      <c r="H6" s="38">
        <v>29495</v>
      </c>
      <c r="I6" s="39">
        <f t="shared" ref="I6:I46" si="0">F6*(G6+H6)</f>
        <v>147465</v>
      </c>
    </row>
    <row r="7" spans="1:9" ht="18.45" x14ac:dyDescent="0.4">
      <c r="A7" s="36" t="s">
        <v>29</v>
      </c>
      <c r="B7" s="32">
        <v>2</v>
      </c>
      <c r="C7" s="37" t="s">
        <v>69</v>
      </c>
      <c r="D7" s="32">
        <v>120</v>
      </c>
      <c r="E7" s="32" t="s">
        <v>5</v>
      </c>
      <c r="F7" s="32"/>
      <c r="G7" s="38">
        <v>157920</v>
      </c>
      <c r="H7" s="38">
        <v>39480</v>
      </c>
      <c r="I7" s="39">
        <f t="shared" si="0"/>
        <v>0</v>
      </c>
    </row>
    <row r="8" spans="1:9" ht="18.45" x14ac:dyDescent="0.4">
      <c r="A8" s="36" t="s">
        <v>30</v>
      </c>
      <c r="B8" s="32">
        <v>1</v>
      </c>
      <c r="C8" s="37" t="s">
        <v>8</v>
      </c>
      <c r="D8" s="32">
        <v>90</v>
      </c>
      <c r="E8" s="32" t="s">
        <v>5</v>
      </c>
      <c r="F8" s="32">
        <v>1</v>
      </c>
      <c r="G8" s="38">
        <v>79430</v>
      </c>
      <c r="H8" s="38">
        <v>19860</v>
      </c>
      <c r="I8" s="39">
        <f t="shared" si="0"/>
        <v>99290</v>
      </c>
    </row>
    <row r="9" spans="1:9" ht="15" customHeight="1" x14ac:dyDescent="0.4">
      <c r="A9" s="36" t="s">
        <v>31</v>
      </c>
      <c r="B9" s="32">
        <v>2</v>
      </c>
      <c r="C9" s="37" t="s">
        <v>9</v>
      </c>
      <c r="D9" s="32">
        <v>120</v>
      </c>
      <c r="E9" s="32" t="s">
        <v>5</v>
      </c>
      <c r="F9" s="32"/>
      <c r="G9" s="38">
        <v>142880</v>
      </c>
      <c r="H9" s="38">
        <v>35720</v>
      </c>
      <c r="I9" s="39">
        <f t="shared" si="0"/>
        <v>0</v>
      </c>
    </row>
    <row r="10" spans="1:9" ht="18.45" x14ac:dyDescent="0.4">
      <c r="A10" s="36" t="s">
        <v>32</v>
      </c>
      <c r="B10" s="32">
        <v>1</v>
      </c>
      <c r="C10" s="37" t="s">
        <v>8</v>
      </c>
      <c r="D10" s="32">
        <v>90</v>
      </c>
      <c r="E10" s="32" t="s">
        <v>5</v>
      </c>
      <c r="F10" s="32">
        <v>1</v>
      </c>
      <c r="G10" s="38">
        <v>79430</v>
      </c>
      <c r="H10" s="38">
        <v>19860</v>
      </c>
      <c r="I10" s="39">
        <f t="shared" si="0"/>
        <v>99290</v>
      </c>
    </row>
    <row r="11" spans="1:9" ht="18.45" x14ac:dyDescent="0.4">
      <c r="A11" s="36" t="s">
        <v>33</v>
      </c>
      <c r="B11" s="32">
        <v>2</v>
      </c>
      <c r="C11" s="37" t="s">
        <v>10</v>
      </c>
      <c r="D11" s="32">
        <v>120</v>
      </c>
      <c r="E11" s="32" t="s">
        <v>5</v>
      </c>
      <c r="F11" s="32"/>
      <c r="G11" s="38">
        <v>139590</v>
      </c>
      <c r="H11" s="38">
        <v>34900</v>
      </c>
      <c r="I11" s="39">
        <f t="shared" si="0"/>
        <v>0</v>
      </c>
    </row>
    <row r="12" spans="1:9" ht="18.45" x14ac:dyDescent="0.4">
      <c r="A12" s="36" t="s">
        <v>34</v>
      </c>
      <c r="B12" s="32">
        <v>2</v>
      </c>
      <c r="C12" s="37" t="s">
        <v>11</v>
      </c>
      <c r="D12" s="32">
        <v>120</v>
      </c>
      <c r="E12" s="32" t="s">
        <v>5</v>
      </c>
      <c r="F12" s="32"/>
      <c r="G12" s="38">
        <v>151810</v>
      </c>
      <c r="H12" s="38">
        <v>37955</v>
      </c>
      <c r="I12" s="39">
        <f t="shared" si="0"/>
        <v>0</v>
      </c>
    </row>
    <row r="13" spans="1:9" ht="18.45" x14ac:dyDescent="0.4">
      <c r="A13" s="36" t="s">
        <v>35</v>
      </c>
      <c r="B13" s="32">
        <v>1</v>
      </c>
      <c r="C13" s="37" t="s">
        <v>12</v>
      </c>
      <c r="D13" s="32">
        <v>90</v>
      </c>
      <c r="E13" s="32" t="s">
        <v>5</v>
      </c>
      <c r="F13" s="32">
        <v>1</v>
      </c>
      <c r="G13" s="38">
        <v>88830</v>
      </c>
      <c r="H13" s="38">
        <v>22210</v>
      </c>
      <c r="I13" s="39">
        <f t="shared" si="0"/>
        <v>111040</v>
      </c>
    </row>
    <row r="14" spans="1:9" ht="36.9" x14ac:dyDescent="0.4">
      <c r="A14" s="36" t="s">
        <v>36</v>
      </c>
      <c r="B14" s="32">
        <v>1</v>
      </c>
      <c r="C14" s="37" t="s">
        <v>13</v>
      </c>
      <c r="D14" s="32">
        <v>90</v>
      </c>
      <c r="E14" s="32" t="s">
        <v>5</v>
      </c>
      <c r="F14" s="32">
        <v>1</v>
      </c>
      <c r="G14" s="38">
        <v>77550</v>
      </c>
      <c r="H14" s="38">
        <v>19390</v>
      </c>
      <c r="I14" s="39">
        <f t="shared" si="0"/>
        <v>96940</v>
      </c>
    </row>
    <row r="15" spans="1:9" ht="36.9" x14ac:dyDescent="0.4">
      <c r="A15" s="36" t="s">
        <v>37</v>
      </c>
      <c r="B15" s="32">
        <v>2</v>
      </c>
      <c r="C15" s="37" t="s">
        <v>14</v>
      </c>
      <c r="D15" s="32">
        <v>120</v>
      </c>
      <c r="E15" s="32" t="s">
        <v>5</v>
      </c>
      <c r="F15" s="32"/>
      <c r="G15" s="38">
        <v>167320</v>
      </c>
      <c r="H15" s="38">
        <v>41830</v>
      </c>
      <c r="I15" s="39">
        <f t="shared" si="0"/>
        <v>0</v>
      </c>
    </row>
    <row r="16" spans="1:9" ht="36.9" x14ac:dyDescent="0.4">
      <c r="A16" s="36" t="s">
        <v>38</v>
      </c>
      <c r="B16" s="32">
        <v>2</v>
      </c>
      <c r="C16" s="37" t="s">
        <v>15</v>
      </c>
      <c r="D16" s="32">
        <v>120</v>
      </c>
      <c r="E16" s="32" t="s">
        <v>5</v>
      </c>
      <c r="F16" s="32"/>
      <c r="G16" s="38">
        <v>158860</v>
      </c>
      <c r="H16" s="38">
        <v>39715</v>
      </c>
      <c r="I16" s="39">
        <f t="shared" si="0"/>
        <v>0</v>
      </c>
    </row>
    <row r="17" spans="1:9" ht="36.9" x14ac:dyDescent="0.4">
      <c r="A17" s="36" t="s">
        <v>39</v>
      </c>
      <c r="B17" s="32">
        <v>2</v>
      </c>
      <c r="C17" s="37" t="s">
        <v>9</v>
      </c>
      <c r="D17" s="32">
        <v>120</v>
      </c>
      <c r="E17" s="32" t="s">
        <v>5</v>
      </c>
      <c r="F17" s="32"/>
      <c r="G17" s="38">
        <v>142880</v>
      </c>
      <c r="H17" s="38">
        <v>35720</v>
      </c>
      <c r="I17" s="39">
        <f t="shared" si="0"/>
        <v>0</v>
      </c>
    </row>
    <row r="18" spans="1:9" ht="36.9" x14ac:dyDescent="0.4">
      <c r="A18" s="36" t="s">
        <v>40</v>
      </c>
      <c r="B18" s="32">
        <v>2</v>
      </c>
      <c r="C18" s="37" t="s">
        <v>10</v>
      </c>
      <c r="D18" s="32">
        <v>120</v>
      </c>
      <c r="E18" s="32" t="s">
        <v>5</v>
      </c>
      <c r="F18" s="32"/>
      <c r="G18" s="38">
        <v>139590</v>
      </c>
      <c r="H18" s="38">
        <v>34900</v>
      </c>
      <c r="I18" s="39">
        <f t="shared" si="0"/>
        <v>0</v>
      </c>
    </row>
    <row r="19" spans="1:9" ht="36.9" x14ac:dyDescent="0.4">
      <c r="A19" s="36" t="s">
        <v>41</v>
      </c>
      <c r="B19" s="32">
        <v>1</v>
      </c>
      <c r="C19" s="37" t="s">
        <v>70</v>
      </c>
      <c r="D19" s="32">
        <v>90</v>
      </c>
      <c r="E19" s="32" t="s">
        <v>5</v>
      </c>
      <c r="F19" s="32">
        <v>1</v>
      </c>
      <c r="G19" s="38">
        <v>100110</v>
      </c>
      <c r="H19" s="38">
        <v>25030</v>
      </c>
      <c r="I19" s="39">
        <f t="shared" si="0"/>
        <v>125140</v>
      </c>
    </row>
    <row r="20" spans="1:9" ht="36.9" x14ac:dyDescent="0.4">
      <c r="A20" s="36" t="s">
        <v>42</v>
      </c>
      <c r="B20" s="32">
        <v>1</v>
      </c>
      <c r="C20" s="37" t="s">
        <v>16</v>
      </c>
      <c r="D20" s="32">
        <v>90</v>
      </c>
      <c r="E20" s="32" t="s">
        <v>5</v>
      </c>
      <c r="F20" s="32">
        <v>1</v>
      </c>
      <c r="G20" s="38">
        <v>83190</v>
      </c>
      <c r="H20" s="38">
        <v>20800</v>
      </c>
      <c r="I20" s="39">
        <f t="shared" si="0"/>
        <v>103990</v>
      </c>
    </row>
    <row r="21" spans="1:9" ht="36.9" x14ac:dyDescent="0.4">
      <c r="A21" s="36" t="s">
        <v>43</v>
      </c>
      <c r="B21" s="32">
        <v>1</v>
      </c>
      <c r="C21" s="37" t="s">
        <v>16</v>
      </c>
      <c r="D21" s="32">
        <v>90</v>
      </c>
      <c r="E21" s="32" t="s">
        <v>5</v>
      </c>
      <c r="F21" s="32">
        <v>1</v>
      </c>
      <c r="G21" s="38">
        <v>83190</v>
      </c>
      <c r="H21" s="38">
        <v>20800</v>
      </c>
      <c r="I21" s="39">
        <f t="shared" si="0"/>
        <v>103990</v>
      </c>
    </row>
    <row r="22" spans="1:9" ht="36.9" x14ac:dyDescent="0.4">
      <c r="A22" s="36" t="s">
        <v>44</v>
      </c>
      <c r="B22" s="32">
        <v>1</v>
      </c>
      <c r="C22" s="37" t="s">
        <v>16</v>
      </c>
      <c r="D22" s="32">
        <v>90</v>
      </c>
      <c r="E22" s="32" t="s">
        <v>5</v>
      </c>
      <c r="F22" s="32">
        <v>1</v>
      </c>
      <c r="G22" s="38">
        <v>83190</v>
      </c>
      <c r="H22" s="38">
        <v>20800</v>
      </c>
      <c r="I22" s="39">
        <f t="shared" si="0"/>
        <v>103990</v>
      </c>
    </row>
    <row r="23" spans="1:9" ht="36.9" x14ac:dyDescent="0.4">
      <c r="A23" s="36" t="s">
        <v>45</v>
      </c>
      <c r="B23" s="32">
        <v>2</v>
      </c>
      <c r="C23" s="37" t="s">
        <v>17</v>
      </c>
      <c r="D23" s="32">
        <v>120</v>
      </c>
      <c r="E23" s="32" t="s">
        <v>5</v>
      </c>
      <c r="F23" s="32"/>
      <c r="G23" s="38">
        <v>161210</v>
      </c>
      <c r="H23" s="38">
        <v>40305</v>
      </c>
      <c r="I23" s="39">
        <f t="shared" si="0"/>
        <v>0</v>
      </c>
    </row>
    <row r="24" spans="1:9" ht="36.9" x14ac:dyDescent="0.4">
      <c r="A24" s="36" t="s">
        <v>46</v>
      </c>
      <c r="B24" s="32">
        <v>2</v>
      </c>
      <c r="C24" s="37" t="s">
        <v>18</v>
      </c>
      <c r="D24" s="32">
        <v>90</v>
      </c>
      <c r="E24" s="32" t="s">
        <v>5</v>
      </c>
      <c r="F24" s="32">
        <v>1</v>
      </c>
      <c r="G24" s="38">
        <v>133480</v>
      </c>
      <c r="H24" s="38">
        <v>33370</v>
      </c>
      <c r="I24" s="39">
        <f t="shared" si="0"/>
        <v>166850</v>
      </c>
    </row>
    <row r="25" spans="1:9" ht="36.9" x14ac:dyDescent="0.4">
      <c r="A25" s="36" t="s">
        <v>47</v>
      </c>
      <c r="B25" s="32">
        <v>1</v>
      </c>
      <c r="C25" s="37" t="s">
        <v>16</v>
      </c>
      <c r="D25" s="32">
        <v>90</v>
      </c>
      <c r="E25" s="32" t="s">
        <v>5</v>
      </c>
      <c r="F25" s="32">
        <v>1</v>
      </c>
      <c r="G25" s="38">
        <v>83190</v>
      </c>
      <c r="H25" s="38">
        <v>20800</v>
      </c>
      <c r="I25" s="39">
        <f t="shared" si="0"/>
        <v>103990</v>
      </c>
    </row>
    <row r="26" spans="1:9" ht="36.9" x14ac:dyDescent="0.4">
      <c r="A26" s="36" t="s">
        <v>48</v>
      </c>
      <c r="B26" s="32">
        <v>2</v>
      </c>
      <c r="C26" s="37" t="s">
        <v>19</v>
      </c>
      <c r="D26" s="32">
        <v>90</v>
      </c>
      <c r="E26" s="32" t="s">
        <v>5</v>
      </c>
      <c r="F26" s="32">
        <v>1</v>
      </c>
      <c r="G26" s="38">
        <v>124080</v>
      </c>
      <c r="H26" s="38">
        <v>31020</v>
      </c>
      <c r="I26" s="39">
        <f t="shared" si="0"/>
        <v>155100</v>
      </c>
    </row>
    <row r="27" spans="1:9" ht="36.9" x14ac:dyDescent="0.4">
      <c r="A27" s="36" t="s">
        <v>49</v>
      </c>
      <c r="B27" s="32">
        <v>1</v>
      </c>
      <c r="C27" s="37" t="s">
        <v>20</v>
      </c>
      <c r="D27" s="32">
        <v>90</v>
      </c>
      <c r="E27" s="32" t="s">
        <v>5</v>
      </c>
      <c r="F27" s="32">
        <v>1</v>
      </c>
      <c r="G27" s="38">
        <v>92590</v>
      </c>
      <c r="H27" s="38">
        <v>23150</v>
      </c>
      <c r="I27" s="39">
        <f t="shared" si="0"/>
        <v>115740</v>
      </c>
    </row>
    <row r="28" spans="1:9" ht="36.9" x14ac:dyDescent="0.4">
      <c r="A28" s="36" t="s">
        <v>50</v>
      </c>
      <c r="B28" s="32">
        <v>1</v>
      </c>
      <c r="C28" s="37" t="s">
        <v>16</v>
      </c>
      <c r="D28" s="32">
        <v>90</v>
      </c>
      <c r="E28" s="32" t="s">
        <v>5</v>
      </c>
      <c r="F28" s="32">
        <v>1</v>
      </c>
      <c r="G28" s="38">
        <v>83190</v>
      </c>
      <c r="H28" s="38">
        <v>20800</v>
      </c>
      <c r="I28" s="39">
        <f t="shared" si="0"/>
        <v>103990</v>
      </c>
    </row>
    <row r="29" spans="1:9" ht="36.9" x14ac:dyDescent="0.4">
      <c r="A29" s="36" t="s">
        <v>51</v>
      </c>
      <c r="B29" s="32">
        <v>1</v>
      </c>
      <c r="C29" s="37" t="s">
        <v>16</v>
      </c>
      <c r="D29" s="32">
        <v>90</v>
      </c>
      <c r="E29" s="32" t="s">
        <v>5</v>
      </c>
      <c r="F29" s="32">
        <v>1</v>
      </c>
      <c r="G29" s="38">
        <v>83190</v>
      </c>
      <c r="H29" s="38">
        <v>20800</v>
      </c>
      <c r="I29" s="39">
        <f t="shared" si="0"/>
        <v>103990</v>
      </c>
    </row>
    <row r="30" spans="1:9" ht="36.9" x14ac:dyDescent="0.4">
      <c r="A30" s="36" t="s">
        <v>52</v>
      </c>
      <c r="B30" s="32">
        <v>1</v>
      </c>
      <c r="C30" s="37" t="s">
        <v>21</v>
      </c>
      <c r="D30" s="32">
        <v>90</v>
      </c>
      <c r="E30" s="32" t="s">
        <v>5</v>
      </c>
      <c r="F30" s="32">
        <v>1</v>
      </c>
      <c r="G30" s="38">
        <v>66740</v>
      </c>
      <c r="H30" s="38">
        <v>16685</v>
      </c>
      <c r="I30" s="39">
        <f t="shared" si="0"/>
        <v>83425</v>
      </c>
    </row>
    <row r="31" spans="1:9" ht="36.9" x14ac:dyDescent="0.4">
      <c r="A31" s="36" t="s">
        <v>53</v>
      </c>
      <c r="B31" s="32">
        <v>2</v>
      </c>
      <c r="C31" s="37" t="s">
        <v>22</v>
      </c>
      <c r="D31" s="32">
        <v>120</v>
      </c>
      <c r="E31" s="32" t="s">
        <v>5</v>
      </c>
      <c r="F31" s="32"/>
      <c r="G31" s="38">
        <v>164500</v>
      </c>
      <c r="H31" s="38">
        <v>41125</v>
      </c>
      <c r="I31" s="39">
        <f t="shared" si="0"/>
        <v>0</v>
      </c>
    </row>
    <row r="32" spans="1:9" ht="36.9" x14ac:dyDescent="0.4">
      <c r="A32" s="36" t="s">
        <v>54</v>
      </c>
      <c r="B32" s="32">
        <v>1</v>
      </c>
      <c r="C32" s="37" t="s">
        <v>12</v>
      </c>
      <c r="D32" s="32">
        <v>90</v>
      </c>
      <c r="E32" s="32" t="s">
        <v>5</v>
      </c>
      <c r="F32" s="32">
        <v>1</v>
      </c>
      <c r="G32" s="38">
        <v>88830</v>
      </c>
      <c r="H32" s="38">
        <v>22210</v>
      </c>
      <c r="I32" s="39">
        <f t="shared" si="0"/>
        <v>111040</v>
      </c>
    </row>
    <row r="33" spans="1:10" ht="36.9" x14ac:dyDescent="0.4">
      <c r="A33" s="36" t="s">
        <v>55</v>
      </c>
      <c r="B33" s="32">
        <v>2</v>
      </c>
      <c r="C33" s="37" t="s">
        <v>23</v>
      </c>
      <c r="D33" s="32">
        <v>90</v>
      </c>
      <c r="E33" s="32" t="s">
        <v>5</v>
      </c>
      <c r="F33" s="32">
        <v>1</v>
      </c>
      <c r="G33" s="38">
        <v>136300</v>
      </c>
      <c r="H33" s="38">
        <v>34075</v>
      </c>
      <c r="I33" s="39">
        <f t="shared" si="0"/>
        <v>170375</v>
      </c>
    </row>
    <row r="34" spans="1:10" ht="36.9" x14ac:dyDescent="0.4">
      <c r="A34" s="36" t="s">
        <v>56</v>
      </c>
      <c r="B34" s="32">
        <v>2</v>
      </c>
      <c r="C34" s="37" t="s">
        <v>9</v>
      </c>
      <c r="D34" s="32">
        <v>120</v>
      </c>
      <c r="E34" s="32" t="s">
        <v>5</v>
      </c>
      <c r="F34" s="32"/>
      <c r="G34" s="38">
        <v>142880</v>
      </c>
      <c r="H34" s="38">
        <v>35720</v>
      </c>
      <c r="I34" s="39">
        <f t="shared" si="0"/>
        <v>0</v>
      </c>
    </row>
    <row r="35" spans="1:10" ht="36.9" x14ac:dyDescent="0.4">
      <c r="A35" s="36" t="s">
        <v>57</v>
      </c>
      <c r="B35" s="32">
        <v>2</v>
      </c>
      <c r="C35" s="37" t="s">
        <v>24</v>
      </c>
      <c r="D35" s="32">
        <v>120</v>
      </c>
      <c r="E35" s="32" t="s">
        <v>5</v>
      </c>
      <c r="F35" s="32"/>
      <c r="G35" s="38">
        <v>145230</v>
      </c>
      <c r="H35" s="38">
        <v>36310</v>
      </c>
      <c r="I35" s="39">
        <f t="shared" si="0"/>
        <v>0</v>
      </c>
    </row>
    <row r="36" spans="1:10" ht="36.9" x14ac:dyDescent="0.4">
      <c r="A36" s="36" t="s">
        <v>58</v>
      </c>
      <c r="B36" s="32">
        <v>3</v>
      </c>
      <c r="C36" s="37" t="s">
        <v>25</v>
      </c>
      <c r="D36" s="32">
        <v>120</v>
      </c>
      <c r="E36" s="32" t="s">
        <v>5</v>
      </c>
      <c r="F36" s="32"/>
      <c r="G36" s="38">
        <v>0</v>
      </c>
      <c r="H36" s="38">
        <v>0</v>
      </c>
      <c r="I36" s="39">
        <f t="shared" si="0"/>
        <v>0</v>
      </c>
    </row>
    <row r="37" spans="1:10" ht="36.9" x14ac:dyDescent="0.4">
      <c r="A37" s="36" t="s">
        <v>59</v>
      </c>
      <c r="B37" s="32">
        <v>1</v>
      </c>
      <c r="C37" s="37" t="s">
        <v>12</v>
      </c>
      <c r="D37" s="32">
        <v>90</v>
      </c>
      <c r="E37" s="32" t="s">
        <v>5</v>
      </c>
      <c r="F37" s="32">
        <v>1</v>
      </c>
      <c r="G37" s="38">
        <v>88830</v>
      </c>
      <c r="H37" s="38">
        <v>22210</v>
      </c>
      <c r="I37" s="39">
        <f t="shared" si="0"/>
        <v>111040</v>
      </c>
    </row>
    <row r="38" spans="1:10" ht="36.9" x14ac:dyDescent="0.4">
      <c r="A38" s="36" t="s">
        <v>60</v>
      </c>
      <c r="B38" s="32">
        <v>1</v>
      </c>
      <c r="C38" s="37" t="s">
        <v>12</v>
      </c>
      <c r="D38" s="32">
        <v>90</v>
      </c>
      <c r="E38" s="32" t="s">
        <v>5</v>
      </c>
      <c r="F38" s="32">
        <v>1</v>
      </c>
      <c r="G38" s="38">
        <v>88830</v>
      </c>
      <c r="H38" s="38">
        <v>22210</v>
      </c>
      <c r="I38" s="39">
        <f t="shared" si="0"/>
        <v>111040</v>
      </c>
    </row>
    <row r="39" spans="1:10" ht="36.9" x14ac:dyDescent="0.4">
      <c r="A39" s="36" t="s">
        <v>61</v>
      </c>
      <c r="B39" s="32">
        <v>2</v>
      </c>
      <c r="C39" s="37" t="s">
        <v>22</v>
      </c>
      <c r="D39" s="32">
        <v>120</v>
      </c>
      <c r="E39" s="32" t="s">
        <v>5</v>
      </c>
      <c r="F39" s="32"/>
      <c r="G39" s="38">
        <v>164500</v>
      </c>
      <c r="H39" s="38">
        <v>41125</v>
      </c>
      <c r="I39" s="39">
        <f t="shared" si="0"/>
        <v>0</v>
      </c>
    </row>
    <row r="40" spans="1:10" ht="36.9" x14ac:dyDescent="0.4">
      <c r="A40" s="36" t="s">
        <v>62</v>
      </c>
      <c r="B40" s="32">
        <v>1</v>
      </c>
      <c r="C40" s="37" t="s">
        <v>16</v>
      </c>
      <c r="D40" s="32">
        <v>90</v>
      </c>
      <c r="E40" s="32" t="s">
        <v>5</v>
      </c>
      <c r="F40" s="32">
        <v>1</v>
      </c>
      <c r="G40" s="38">
        <v>83190</v>
      </c>
      <c r="H40" s="38">
        <v>20800</v>
      </c>
      <c r="I40" s="39">
        <f t="shared" si="0"/>
        <v>103990</v>
      </c>
    </row>
    <row r="41" spans="1:10" ht="36.9" x14ac:dyDescent="0.4">
      <c r="A41" s="36" t="s">
        <v>63</v>
      </c>
      <c r="B41" s="32">
        <v>2</v>
      </c>
      <c r="C41" s="37" t="s">
        <v>9</v>
      </c>
      <c r="D41" s="32">
        <v>120</v>
      </c>
      <c r="E41" s="32" t="s">
        <v>5</v>
      </c>
      <c r="F41" s="32"/>
      <c r="G41" s="38">
        <v>142880</v>
      </c>
      <c r="H41" s="38">
        <v>35720</v>
      </c>
      <c r="I41" s="39">
        <f t="shared" si="0"/>
        <v>0</v>
      </c>
    </row>
    <row r="42" spans="1:10" ht="36.9" x14ac:dyDescent="0.4">
      <c r="A42" s="36" t="s">
        <v>64</v>
      </c>
      <c r="B42" s="32">
        <v>1</v>
      </c>
      <c r="C42" s="37" t="s">
        <v>12</v>
      </c>
      <c r="D42" s="32">
        <v>90</v>
      </c>
      <c r="E42" s="32" t="s">
        <v>5</v>
      </c>
      <c r="F42" s="32">
        <v>1</v>
      </c>
      <c r="G42" s="38">
        <v>88830</v>
      </c>
      <c r="H42" s="38">
        <v>22210</v>
      </c>
      <c r="I42" s="39">
        <f t="shared" si="0"/>
        <v>111040</v>
      </c>
    </row>
    <row r="43" spans="1:10" ht="36.9" x14ac:dyDescent="0.4">
      <c r="A43" s="36" t="s">
        <v>65</v>
      </c>
      <c r="B43" s="32">
        <v>1</v>
      </c>
      <c r="C43" s="37" t="s">
        <v>12</v>
      </c>
      <c r="D43" s="32">
        <v>90</v>
      </c>
      <c r="E43" s="32" t="s">
        <v>5</v>
      </c>
      <c r="F43" s="32">
        <v>1</v>
      </c>
      <c r="G43" s="38">
        <v>88830</v>
      </c>
      <c r="H43" s="38">
        <v>22210</v>
      </c>
      <c r="I43" s="39">
        <f t="shared" si="0"/>
        <v>111040</v>
      </c>
    </row>
    <row r="44" spans="1:10" ht="36.9" x14ac:dyDescent="0.4">
      <c r="A44" s="36" t="s">
        <v>66</v>
      </c>
      <c r="B44" s="32">
        <v>1</v>
      </c>
      <c r="C44" s="37" t="s">
        <v>12</v>
      </c>
      <c r="D44" s="32">
        <v>90</v>
      </c>
      <c r="E44" s="32" t="s">
        <v>5</v>
      </c>
      <c r="F44" s="32">
        <v>1</v>
      </c>
      <c r="G44" s="38">
        <v>88830</v>
      </c>
      <c r="H44" s="38">
        <v>22210</v>
      </c>
      <c r="I44" s="39">
        <f t="shared" si="0"/>
        <v>111040</v>
      </c>
    </row>
    <row r="45" spans="1:10" ht="36.9" x14ac:dyDescent="0.4">
      <c r="A45" s="36" t="s">
        <v>67</v>
      </c>
      <c r="B45" s="32">
        <v>1</v>
      </c>
      <c r="C45" s="37" t="s">
        <v>8</v>
      </c>
      <c r="D45" s="32">
        <v>90</v>
      </c>
      <c r="E45" s="32" t="s">
        <v>5</v>
      </c>
      <c r="F45" s="32">
        <v>1</v>
      </c>
      <c r="G45" s="38">
        <v>79430</v>
      </c>
      <c r="H45" s="38">
        <v>19860</v>
      </c>
      <c r="I45" s="39">
        <f t="shared" si="0"/>
        <v>99290</v>
      </c>
    </row>
    <row r="46" spans="1:10" ht="36.9" x14ac:dyDescent="0.4">
      <c r="A46" s="36" t="s">
        <v>68</v>
      </c>
      <c r="B46" s="32">
        <v>1</v>
      </c>
      <c r="C46" s="37" t="s">
        <v>12</v>
      </c>
      <c r="D46" s="32">
        <v>90</v>
      </c>
      <c r="E46" s="32" t="s">
        <v>5</v>
      </c>
      <c r="F46" s="32">
        <v>1</v>
      </c>
      <c r="G46" s="38">
        <v>88830</v>
      </c>
      <c r="H46" s="38">
        <v>22210</v>
      </c>
      <c r="I46" s="39">
        <f t="shared" si="0"/>
        <v>111040</v>
      </c>
      <c r="J46" s="40">
        <f>SUM(I5:I46)</f>
        <v>3068570</v>
      </c>
    </row>
    <row r="47" spans="1:10" ht="92.15" customHeight="1" x14ac:dyDescent="0.4">
      <c r="A47" s="31">
        <v>2</v>
      </c>
      <c r="B47" s="82" t="s">
        <v>76</v>
      </c>
      <c r="C47" s="82"/>
      <c r="D47" s="82"/>
      <c r="E47" s="32"/>
      <c r="F47" s="32"/>
      <c r="G47" s="33"/>
      <c r="H47" s="33"/>
      <c r="I47" s="34"/>
    </row>
    <row r="48" spans="1:10" ht="36.9" x14ac:dyDescent="0.4">
      <c r="A48" s="35"/>
      <c r="B48" s="32" t="s">
        <v>6</v>
      </c>
      <c r="C48" s="32" t="s">
        <v>71</v>
      </c>
      <c r="D48" s="32" t="s">
        <v>72</v>
      </c>
      <c r="E48" s="32"/>
      <c r="F48" s="32"/>
      <c r="G48" s="33"/>
      <c r="H48" s="33"/>
      <c r="I48" s="34"/>
    </row>
    <row r="49" spans="1:9" ht="18.45" x14ac:dyDescent="0.4">
      <c r="A49" s="36" t="s">
        <v>81</v>
      </c>
      <c r="B49" s="32">
        <v>1</v>
      </c>
      <c r="C49" s="37" t="s">
        <v>77</v>
      </c>
      <c r="D49" s="32">
        <v>90</v>
      </c>
      <c r="E49" s="32" t="s">
        <v>5</v>
      </c>
      <c r="F49" s="32">
        <v>1</v>
      </c>
      <c r="G49" s="38">
        <v>35720</v>
      </c>
      <c r="H49" s="38">
        <v>8930</v>
      </c>
      <c r="I49" s="39">
        <f t="shared" ref="I49:I65" si="1">F49*(G49+H49)</f>
        <v>44650</v>
      </c>
    </row>
    <row r="50" spans="1:9" ht="18.45" x14ac:dyDescent="0.4">
      <c r="A50" s="36" t="s">
        <v>82</v>
      </c>
      <c r="B50" s="32">
        <v>2</v>
      </c>
      <c r="C50" s="37" t="s">
        <v>69</v>
      </c>
      <c r="D50" s="32">
        <v>120</v>
      </c>
      <c r="E50" s="32" t="s">
        <v>5</v>
      </c>
      <c r="F50" s="32">
        <v>1</v>
      </c>
      <c r="G50" s="38">
        <v>153220</v>
      </c>
      <c r="H50" s="38">
        <v>38305</v>
      </c>
      <c r="I50" s="39">
        <f t="shared" si="1"/>
        <v>191525</v>
      </c>
    </row>
    <row r="51" spans="1:9" ht="18.45" x14ac:dyDescent="0.4">
      <c r="A51" s="36" t="s">
        <v>83</v>
      </c>
      <c r="B51" s="32">
        <v>1</v>
      </c>
      <c r="C51" s="37" t="s">
        <v>79</v>
      </c>
      <c r="D51" s="32">
        <v>90</v>
      </c>
      <c r="E51" s="32" t="s">
        <v>5</v>
      </c>
      <c r="F51" s="32">
        <v>1</v>
      </c>
      <c r="G51" s="38">
        <v>87890</v>
      </c>
      <c r="H51" s="38">
        <v>21975</v>
      </c>
      <c r="I51" s="39">
        <f t="shared" si="1"/>
        <v>109865</v>
      </c>
    </row>
    <row r="52" spans="1:9" ht="18.45" x14ac:dyDescent="0.4">
      <c r="A52" s="36" t="s">
        <v>84</v>
      </c>
      <c r="B52" s="32">
        <v>2</v>
      </c>
      <c r="C52" s="37" t="s">
        <v>69</v>
      </c>
      <c r="D52" s="32">
        <v>120</v>
      </c>
      <c r="E52" s="32" t="s">
        <v>5</v>
      </c>
      <c r="F52" s="32">
        <v>1</v>
      </c>
      <c r="G52" s="38">
        <v>153220</v>
      </c>
      <c r="H52" s="38">
        <v>38305</v>
      </c>
      <c r="I52" s="39">
        <f t="shared" si="1"/>
        <v>191525</v>
      </c>
    </row>
    <row r="53" spans="1:9" ht="18.45" x14ac:dyDescent="0.4">
      <c r="A53" s="36" t="s">
        <v>85</v>
      </c>
      <c r="B53" s="32">
        <v>1</v>
      </c>
      <c r="C53" s="37" t="s">
        <v>77</v>
      </c>
      <c r="D53" s="32">
        <v>90</v>
      </c>
      <c r="E53" s="32" t="s">
        <v>5</v>
      </c>
      <c r="F53" s="32">
        <v>1</v>
      </c>
      <c r="G53" s="38">
        <v>35720</v>
      </c>
      <c r="H53" s="38">
        <v>8930</v>
      </c>
      <c r="I53" s="39">
        <f t="shared" si="1"/>
        <v>44650</v>
      </c>
    </row>
    <row r="54" spans="1:9" ht="18.45" x14ac:dyDescent="0.4">
      <c r="A54" s="36" t="s">
        <v>86</v>
      </c>
      <c r="B54" s="32">
        <v>1</v>
      </c>
      <c r="C54" s="37" t="s">
        <v>77</v>
      </c>
      <c r="D54" s="32">
        <v>90</v>
      </c>
      <c r="E54" s="32" t="s">
        <v>5</v>
      </c>
      <c r="F54" s="32">
        <v>1</v>
      </c>
      <c r="G54" s="38">
        <v>35720</v>
      </c>
      <c r="H54" s="38">
        <v>8930</v>
      </c>
      <c r="I54" s="39">
        <f t="shared" si="1"/>
        <v>44650</v>
      </c>
    </row>
    <row r="55" spans="1:9" ht="18.45" x14ac:dyDescent="0.4">
      <c r="A55" s="36" t="s">
        <v>87</v>
      </c>
      <c r="B55" s="32">
        <v>2</v>
      </c>
      <c r="C55" s="37" t="s">
        <v>69</v>
      </c>
      <c r="D55" s="32">
        <v>120</v>
      </c>
      <c r="E55" s="32" t="s">
        <v>5</v>
      </c>
      <c r="F55" s="32">
        <v>1</v>
      </c>
      <c r="G55" s="38">
        <v>153220</v>
      </c>
      <c r="H55" s="38">
        <v>38305</v>
      </c>
      <c r="I55" s="39">
        <f t="shared" si="1"/>
        <v>191525</v>
      </c>
    </row>
    <row r="56" spans="1:9" ht="18.45" x14ac:dyDescent="0.4">
      <c r="A56" s="36" t="s">
        <v>88</v>
      </c>
      <c r="B56" s="32">
        <v>1</v>
      </c>
      <c r="C56" s="37" t="s">
        <v>12</v>
      </c>
      <c r="D56" s="32">
        <v>90</v>
      </c>
      <c r="E56" s="32" t="s">
        <v>5</v>
      </c>
      <c r="F56" s="32">
        <v>1</v>
      </c>
      <c r="G56" s="38">
        <v>86010</v>
      </c>
      <c r="H56" s="38">
        <v>21505</v>
      </c>
      <c r="I56" s="39">
        <f t="shared" si="1"/>
        <v>107515</v>
      </c>
    </row>
    <row r="57" spans="1:9" ht="18.45" x14ac:dyDescent="0.4">
      <c r="A57" s="36" t="s">
        <v>89</v>
      </c>
      <c r="B57" s="32">
        <v>1</v>
      </c>
      <c r="C57" s="37" t="s">
        <v>77</v>
      </c>
      <c r="D57" s="32">
        <v>90</v>
      </c>
      <c r="E57" s="32" t="s">
        <v>5</v>
      </c>
      <c r="F57" s="32">
        <v>1</v>
      </c>
      <c r="G57" s="38">
        <v>35720</v>
      </c>
      <c r="H57" s="38">
        <v>8930</v>
      </c>
      <c r="I57" s="39">
        <f t="shared" si="1"/>
        <v>44650</v>
      </c>
    </row>
    <row r="58" spans="1:9" ht="36.9" x14ac:dyDescent="0.4">
      <c r="A58" s="36" t="s">
        <v>90</v>
      </c>
      <c r="B58" s="32">
        <v>2</v>
      </c>
      <c r="C58" s="37" t="s">
        <v>69</v>
      </c>
      <c r="D58" s="32">
        <v>120</v>
      </c>
      <c r="E58" s="32" t="s">
        <v>5</v>
      </c>
      <c r="F58" s="32">
        <v>1</v>
      </c>
      <c r="G58" s="38">
        <v>153220</v>
      </c>
      <c r="H58" s="38">
        <v>38305</v>
      </c>
      <c r="I58" s="39">
        <f t="shared" si="1"/>
        <v>191525</v>
      </c>
    </row>
    <row r="59" spans="1:9" ht="36.9" x14ac:dyDescent="0.4">
      <c r="A59" s="36" t="s">
        <v>91</v>
      </c>
      <c r="B59" s="32">
        <v>1</v>
      </c>
      <c r="C59" s="37" t="s">
        <v>12</v>
      </c>
      <c r="D59" s="32">
        <v>90</v>
      </c>
      <c r="E59" s="32" t="s">
        <v>5</v>
      </c>
      <c r="F59" s="32">
        <v>1</v>
      </c>
      <c r="G59" s="38">
        <v>86010</v>
      </c>
      <c r="H59" s="38">
        <v>21505</v>
      </c>
      <c r="I59" s="39">
        <f t="shared" si="1"/>
        <v>107515</v>
      </c>
    </row>
    <row r="60" spans="1:9" ht="36.9" x14ac:dyDescent="0.4">
      <c r="A60" s="36" t="s">
        <v>92</v>
      </c>
      <c r="B60" s="32">
        <v>1</v>
      </c>
      <c r="C60" s="37" t="s">
        <v>77</v>
      </c>
      <c r="D60" s="32">
        <v>90</v>
      </c>
      <c r="E60" s="32" t="s">
        <v>5</v>
      </c>
      <c r="F60" s="32">
        <v>1</v>
      </c>
      <c r="G60" s="38">
        <v>35720</v>
      </c>
      <c r="H60" s="38">
        <v>8930</v>
      </c>
      <c r="I60" s="39">
        <f t="shared" si="1"/>
        <v>44650</v>
      </c>
    </row>
    <row r="61" spans="1:9" ht="36.9" x14ac:dyDescent="0.4">
      <c r="A61" s="36" t="s">
        <v>93</v>
      </c>
      <c r="B61" s="32">
        <v>2</v>
      </c>
      <c r="C61" s="37" t="s">
        <v>69</v>
      </c>
      <c r="D61" s="32">
        <v>120</v>
      </c>
      <c r="E61" s="32" t="s">
        <v>5</v>
      </c>
      <c r="F61" s="32">
        <v>1</v>
      </c>
      <c r="G61" s="38">
        <v>153220</v>
      </c>
      <c r="H61" s="38">
        <v>38305</v>
      </c>
      <c r="I61" s="39">
        <f t="shared" si="1"/>
        <v>191525</v>
      </c>
    </row>
    <row r="62" spans="1:9" ht="36.9" x14ac:dyDescent="0.4">
      <c r="A62" s="36" t="s">
        <v>94</v>
      </c>
      <c r="B62" s="32">
        <v>2</v>
      </c>
      <c r="C62" s="37" t="s">
        <v>69</v>
      </c>
      <c r="D62" s="32">
        <v>120</v>
      </c>
      <c r="E62" s="32" t="s">
        <v>5</v>
      </c>
      <c r="F62" s="32">
        <v>1</v>
      </c>
      <c r="G62" s="38">
        <v>153220</v>
      </c>
      <c r="H62" s="38">
        <v>38305</v>
      </c>
      <c r="I62" s="39">
        <f t="shared" si="1"/>
        <v>191525</v>
      </c>
    </row>
    <row r="63" spans="1:9" ht="36.9" x14ac:dyDescent="0.4">
      <c r="A63" s="36" t="s">
        <v>95</v>
      </c>
      <c r="B63" s="32">
        <v>2</v>
      </c>
      <c r="C63" s="37" t="s">
        <v>80</v>
      </c>
      <c r="D63" s="32">
        <v>120</v>
      </c>
      <c r="E63" s="32" t="s">
        <v>5</v>
      </c>
      <c r="F63" s="32">
        <v>1</v>
      </c>
      <c r="G63" s="38">
        <v>219020</v>
      </c>
      <c r="H63" s="38">
        <v>54755</v>
      </c>
      <c r="I63" s="39">
        <f t="shared" si="1"/>
        <v>273775</v>
      </c>
    </row>
    <row r="64" spans="1:9" ht="36.9" x14ac:dyDescent="0.4">
      <c r="A64" s="36" t="s">
        <v>96</v>
      </c>
      <c r="B64" s="32">
        <v>2</v>
      </c>
      <c r="C64" s="37" t="s">
        <v>69</v>
      </c>
      <c r="D64" s="32">
        <v>120</v>
      </c>
      <c r="E64" s="32" t="s">
        <v>5</v>
      </c>
      <c r="F64" s="32">
        <v>1</v>
      </c>
      <c r="G64" s="38">
        <v>153220</v>
      </c>
      <c r="H64" s="38">
        <v>38305</v>
      </c>
      <c r="I64" s="39">
        <f t="shared" si="1"/>
        <v>191525</v>
      </c>
    </row>
    <row r="65" spans="1:9" ht="36.9" x14ac:dyDescent="0.4">
      <c r="A65" s="36" t="s">
        <v>97</v>
      </c>
      <c r="B65" s="32">
        <v>3</v>
      </c>
      <c r="C65" s="37" t="s">
        <v>78</v>
      </c>
      <c r="D65" s="32">
        <v>120</v>
      </c>
      <c r="E65" s="32" t="s">
        <v>5</v>
      </c>
      <c r="F65" s="32">
        <v>1</v>
      </c>
      <c r="G65" s="38">
        <v>0</v>
      </c>
      <c r="H65" s="38">
        <v>0</v>
      </c>
      <c r="I65" s="39">
        <f t="shared" si="1"/>
        <v>0</v>
      </c>
    </row>
    <row r="66" spans="1:9" ht="36.9" x14ac:dyDescent="0.4">
      <c r="A66" s="36" t="s">
        <v>98</v>
      </c>
      <c r="B66" s="32">
        <v>1</v>
      </c>
      <c r="C66" s="37" t="s">
        <v>12</v>
      </c>
      <c r="D66" s="32">
        <v>90</v>
      </c>
      <c r="E66" s="32" t="s">
        <v>5</v>
      </c>
      <c r="F66" s="32">
        <v>1</v>
      </c>
      <c r="G66" s="38">
        <v>86010</v>
      </c>
      <c r="H66" s="38">
        <v>21505</v>
      </c>
      <c r="I66" s="39">
        <f>F66*(G66+H66)</f>
        <v>107515</v>
      </c>
    </row>
  </sheetData>
  <mergeCells count="4">
    <mergeCell ref="A1:I1"/>
    <mergeCell ref="B2:D2"/>
    <mergeCell ref="B3:D3"/>
    <mergeCell ref="B47:D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5E982-3D20-415D-A416-1E2F7CED72BD}">
  <dimension ref="A1:K79"/>
  <sheetViews>
    <sheetView topLeftCell="A3" workbookViewId="0">
      <selection activeCell="F24" sqref="F24"/>
    </sheetView>
  </sheetViews>
  <sheetFormatPr defaultColWidth="9.3046875" defaultRowHeight="18.45" x14ac:dyDescent="0.4"/>
  <cols>
    <col min="1" max="1" width="6.765625" style="41" customWidth="1"/>
    <col min="2" max="2" width="13.84375" style="41" customWidth="1"/>
    <col min="3" max="3" width="24.15234375" style="41" customWidth="1"/>
    <col min="4" max="4" width="17.69140625" style="41" customWidth="1"/>
    <col min="5" max="5" width="6.53515625" style="41" customWidth="1"/>
    <col min="6" max="6" width="7.3046875" style="41" customWidth="1"/>
    <col min="7" max="8" width="12.3046875" style="41" customWidth="1"/>
    <col min="9" max="9" width="12.69140625" style="41" customWidth="1"/>
    <col min="10" max="10" width="14.921875" style="41" customWidth="1"/>
    <col min="11" max="11" width="15" style="41" customWidth="1"/>
    <col min="12" max="12" width="12.53515625" style="41" bestFit="1" customWidth="1"/>
    <col min="13" max="16384" width="9.3046875" style="41"/>
  </cols>
  <sheetData>
    <row r="1" spans="1:11" ht="43.4" customHeight="1" thickBot="1" x14ac:dyDescent="0.45">
      <c r="A1" s="78" t="s">
        <v>108</v>
      </c>
      <c r="B1" s="79"/>
      <c r="C1" s="79"/>
      <c r="D1" s="79"/>
      <c r="E1" s="79"/>
      <c r="F1" s="79"/>
      <c r="G1" s="79"/>
      <c r="H1" s="79"/>
      <c r="I1" s="80"/>
    </row>
    <row r="2" spans="1:11" ht="92.15" x14ac:dyDescent="0.4">
      <c r="A2" s="27" t="s">
        <v>0</v>
      </c>
      <c r="B2" s="81" t="s">
        <v>73</v>
      </c>
      <c r="C2" s="81"/>
      <c r="D2" s="81"/>
      <c r="E2" s="28" t="s">
        <v>1</v>
      </c>
      <c r="F2" s="28" t="s">
        <v>2</v>
      </c>
      <c r="G2" s="29" t="s">
        <v>74</v>
      </c>
      <c r="H2" s="29" t="s">
        <v>75</v>
      </c>
      <c r="I2" s="30" t="s">
        <v>3</v>
      </c>
    </row>
    <row r="3" spans="1:11" ht="140.15" customHeight="1" x14ac:dyDescent="0.4">
      <c r="A3" s="31">
        <v>1</v>
      </c>
      <c r="B3" s="82" t="s">
        <v>26</v>
      </c>
      <c r="C3" s="82"/>
      <c r="D3" s="82"/>
      <c r="E3" s="32"/>
      <c r="F3" s="32"/>
      <c r="G3" s="33"/>
      <c r="H3" s="33"/>
      <c r="I3" s="34"/>
    </row>
    <row r="4" spans="1:11" ht="36.9" x14ac:dyDescent="0.4">
      <c r="A4" s="35"/>
      <c r="B4" s="32" t="s">
        <v>6</v>
      </c>
      <c r="C4" s="32" t="s">
        <v>71</v>
      </c>
      <c r="D4" s="32" t="s">
        <v>72</v>
      </c>
      <c r="E4" s="32"/>
      <c r="F4" s="32"/>
      <c r="G4" s="33"/>
      <c r="H4" s="33"/>
      <c r="I4" s="34"/>
    </row>
    <row r="5" spans="1:11" x14ac:dyDescent="0.4">
      <c r="A5" s="36" t="s">
        <v>27</v>
      </c>
      <c r="B5" s="32">
        <v>1</v>
      </c>
      <c r="C5" s="37" t="s">
        <v>4</v>
      </c>
      <c r="D5" s="32">
        <v>90</v>
      </c>
      <c r="E5" s="32" t="s">
        <v>5</v>
      </c>
      <c r="F5" s="32">
        <v>1</v>
      </c>
      <c r="G5" s="38">
        <v>74730</v>
      </c>
      <c r="H5" s="38">
        <v>18685</v>
      </c>
      <c r="I5" s="39">
        <f>F5*(G5+H5)</f>
        <v>93415</v>
      </c>
      <c r="J5" s="39"/>
      <c r="K5" s="42"/>
    </row>
    <row r="6" spans="1:11" x14ac:dyDescent="0.4">
      <c r="A6" s="36" t="s">
        <v>28</v>
      </c>
      <c r="B6" s="32">
        <v>2</v>
      </c>
      <c r="C6" s="37" t="s">
        <v>7</v>
      </c>
      <c r="D6" s="32">
        <v>90</v>
      </c>
      <c r="E6" s="32" t="s">
        <v>5</v>
      </c>
      <c r="F6" s="32">
        <v>1</v>
      </c>
      <c r="G6" s="38">
        <v>117970</v>
      </c>
      <c r="H6" s="38">
        <v>29495</v>
      </c>
      <c r="I6" s="39">
        <f t="shared" ref="I6:I46" si="0">F6*(G6+H6)</f>
        <v>147465</v>
      </c>
      <c r="J6" s="39"/>
      <c r="K6" s="42"/>
    </row>
    <row r="7" spans="1:11" x14ac:dyDescent="0.4">
      <c r="A7" s="36" t="s">
        <v>29</v>
      </c>
      <c r="B7" s="32">
        <v>2</v>
      </c>
      <c r="C7" s="37" t="s">
        <v>69</v>
      </c>
      <c r="D7" s="32">
        <v>120</v>
      </c>
      <c r="E7" s="32" t="s">
        <v>5</v>
      </c>
      <c r="F7" s="32">
        <v>1</v>
      </c>
      <c r="G7" s="38">
        <v>157920</v>
      </c>
      <c r="H7" s="38">
        <v>39480</v>
      </c>
      <c r="I7" s="39">
        <f t="shared" si="0"/>
        <v>197400</v>
      </c>
      <c r="J7" s="39"/>
      <c r="K7" s="42"/>
    </row>
    <row r="8" spans="1:11" x14ac:dyDescent="0.4">
      <c r="A8" s="36" t="s">
        <v>30</v>
      </c>
      <c r="B8" s="32">
        <v>1</v>
      </c>
      <c r="C8" s="37" t="s">
        <v>8</v>
      </c>
      <c r="D8" s="32">
        <v>90</v>
      </c>
      <c r="E8" s="32" t="s">
        <v>5</v>
      </c>
      <c r="F8" s="32">
        <v>1</v>
      </c>
      <c r="G8" s="38">
        <v>79430</v>
      </c>
      <c r="H8" s="38">
        <v>19860</v>
      </c>
      <c r="I8" s="39">
        <f t="shared" si="0"/>
        <v>99290</v>
      </c>
      <c r="J8" s="39"/>
      <c r="K8" s="42"/>
    </row>
    <row r="9" spans="1:11" x14ac:dyDescent="0.4">
      <c r="A9" s="36" t="s">
        <v>31</v>
      </c>
      <c r="B9" s="32">
        <v>2</v>
      </c>
      <c r="C9" s="37" t="s">
        <v>9</v>
      </c>
      <c r="D9" s="32">
        <v>120</v>
      </c>
      <c r="E9" s="32" t="s">
        <v>5</v>
      </c>
      <c r="F9" s="32">
        <v>1</v>
      </c>
      <c r="G9" s="38">
        <v>142880</v>
      </c>
      <c r="H9" s="38">
        <v>35720</v>
      </c>
      <c r="I9" s="39">
        <f t="shared" si="0"/>
        <v>178600</v>
      </c>
      <c r="J9" s="39"/>
      <c r="K9" s="42"/>
    </row>
    <row r="10" spans="1:11" x14ac:dyDescent="0.4">
      <c r="A10" s="36" t="s">
        <v>32</v>
      </c>
      <c r="B10" s="32">
        <v>1</v>
      </c>
      <c r="C10" s="37" t="s">
        <v>8</v>
      </c>
      <c r="D10" s="32">
        <v>90</v>
      </c>
      <c r="E10" s="32" t="s">
        <v>5</v>
      </c>
      <c r="F10" s="32">
        <v>1</v>
      </c>
      <c r="G10" s="38">
        <v>79430</v>
      </c>
      <c r="H10" s="38">
        <v>19860</v>
      </c>
      <c r="I10" s="39">
        <f t="shared" si="0"/>
        <v>99290</v>
      </c>
      <c r="J10" s="39"/>
      <c r="K10" s="42"/>
    </row>
    <row r="11" spans="1:11" x14ac:dyDescent="0.4">
      <c r="A11" s="36" t="s">
        <v>33</v>
      </c>
      <c r="B11" s="32">
        <v>2</v>
      </c>
      <c r="C11" s="37" t="s">
        <v>10</v>
      </c>
      <c r="D11" s="32">
        <v>120</v>
      </c>
      <c r="E11" s="32" t="s">
        <v>5</v>
      </c>
      <c r="F11" s="32">
        <v>1</v>
      </c>
      <c r="G11" s="38">
        <v>139590</v>
      </c>
      <c r="H11" s="38">
        <v>34900</v>
      </c>
      <c r="I11" s="39">
        <f t="shared" si="0"/>
        <v>174490</v>
      </c>
      <c r="J11" s="39"/>
      <c r="K11" s="42"/>
    </row>
    <row r="12" spans="1:11" x14ac:dyDescent="0.4">
      <c r="A12" s="36" t="s">
        <v>34</v>
      </c>
      <c r="B12" s="32">
        <v>2</v>
      </c>
      <c r="C12" s="37" t="s">
        <v>11</v>
      </c>
      <c r="D12" s="32">
        <v>120</v>
      </c>
      <c r="E12" s="32" t="s">
        <v>5</v>
      </c>
      <c r="F12" s="32">
        <v>1</v>
      </c>
      <c r="G12" s="38">
        <v>151810</v>
      </c>
      <c r="H12" s="38">
        <v>37955</v>
      </c>
      <c r="I12" s="39">
        <f t="shared" si="0"/>
        <v>189765</v>
      </c>
      <c r="J12" s="39"/>
      <c r="K12" s="42"/>
    </row>
    <row r="13" spans="1:11" x14ac:dyDescent="0.4">
      <c r="A13" s="36" t="s">
        <v>35</v>
      </c>
      <c r="B13" s="32">
        <v>1</v>
      </c>
      <c r="C13" s="37" t="s">
        <v>12</v>
      </c>
      <c r="D13" s="32">
        <v>90</v>
      </c>
      <c r="E13" s="32" t="s">
        <v>5</v>
      </c>
      <c r="F13" s="32">
        <v>1</v>
      </c>
      <c r="G13" s="38">
        <v>88830</v>
      </c>
      <c r="H13" s="38">
        <v>22210</v>
      </c>
      <c r="I13" s="39">
        <f t="shared" si="0"/>
        <v>111040</v>
      </c>
      <c r="J13" s="39"/>
      <c r="K13" s="42"/>
    </row>
    <row r="14" spans="1:11" x14ac:dyDescent="0.4">
      <c r="A14" s="36" t="s">
        <v>36</v>
      </c>
      <c r="B14" s="32">
        <v>1</v>
      </c>
      <c r="C14" s="37" t="s">
        <v>13</v>
      </c>
      <c r="D14" s="32">
        <v>90</v>
      </c>
      <c r="E14" s="32" t="s">
        <v>5</v>
      </c>
      <c r="F14" s="32">
        <v>1</v>
      </c>
      <c r="G14" s="38">
        <v>77550</v>
      </c>
      <c r="H14" s="38">
        <v>19390</v>
      </c>
      <c r="I14" s="39">
        <f t="shared" si="0"/>
        <v>96940</v>
      </c>
      <c r="J14" s="39"/>
      <c r="K14" s="42"/>
    </row>
    <row r="15" spans="1:11" x14ac:dyDescent="0.4">
      <c r="A15" s="36" t="s">
        <v>37</v>
      </c>
      <c r="B15" s="32">
        <v>2</v>
      </c>
      <c r="C15" s="37" t="s">
        <v>14</v>
      </c>
      <c r="D15" s="32">
        <v>120</v>
      </c>
      <c r="E15" s="32" t="s">
        <v>5</v>
      </c>
      <c r="F15" s="32">
        <v>1</v>
      </c>
      <c r="G15" s="38">
        <v>167320</v>
      </c>
      <c r="H15" s="38">
        <v>41830</v>
      </c>
      <c r="I15" s="39">
        <f t="shared" si="0"/>
        <v>209150</v>
      </c>
      <c r="J15" s="39"/>
      <c r="K15" s="42"/>
    </row>
    <row r="16" spans="1:11" x14ac:dyDescent="0.4">
      <c r="A16" s="36" t="s">
        <v>38</v>
      </c>
      <c r="B16" s="32">
        <v>2</v>
      </c>
      <c r="C16" s="37" t="s">
        <v>15</v>
      </c>
      <c r="D16" s="32">
        <v>120</v>
      </c>
      <c r="E16" s="32" t="s">
        <v>5</v>
      </c>
      <c r="F16" s="32">
        <v>1</v>
      </c>
      <c r="G16" s="38">
        <v>158860</v>
      </c>
      <c r="H16" s="38">
        <v>39715</v>
      </c>
      <c r="I16" s="39">
        <f t="shared" si="0"/>
        <v>198575</v>
      </c>
      <c r="J16" s="39"/>
      <c r="K16" s="42"/>
    </row>
    <row r="17" spans="1:11" x14ac:dyDescent="0.4">
      <c r="A17" s="36" t="s">
        <v>39</v>
      </c>
      <c r="B17" s="32">
        <v>2</v>
      </c>
      <c r="C17" s="37" t="s">
        <v>9</v>
      </c>
      <c r="D17" s="32">
        <v>120</v>
      </c>
      <c r="E17" s="32" t="s">
        <v>5</v>
      </c>
      <c r="F17" s="32">
        <v>1</v>
      </c>
      <c r="G17" s="38">
        <v>142880</v>
      </c>
      <c r="H17" s="38">
        <v>35720</v>
      </c>
      <c r="I17" s="39">
        <f t="shared" si="0"/>
        <v>178600</v>
      </c>
      <c r="J17" s="39"/>
      <c r="K17" s="42"/>
    </row>
    <row r="18" spans="1:11" x14ac:dyDescent="0.4">
      <c r="A18" s="36" t="s">
        <v>40</v>
      </c>
      <c r="B18" s="32">
        <v>2</v>
      </c>
      <c r="C18" s="37" t="s">
        <v>10</v>
      </c>
      <c r="D18" s="32">
        <v>120</v>
      </c>
      <c r="E18" s="32" t="s">
        <v>5</v>
      </c>
      <c r="F18" s="32">
        <v>1</v>
      </c>
      <c r="G18" s="38">
        <v>139590</v>
      </c>
      <c r="H18" s="38">
        <v>34900</v>
      </c>
      <c r="I18" s="39">
        <f t="shared" si="0"/>
        <v>174490</v>
      </c>
      <c r="J18" s="39"/>
      <c r="K18" s="42"/>
    </row>
    <row r="19" spans="1:11" x14ac:dyDescent="0.4">
      <c r="A19" s="36" t="s">
        <v>41</v>
      </c>
      <c r="B19" s="32">
        <v>1</v>
      </c>
      <c r="C19" s="37" t="s">
        <v>70</v>
      </c>
      <c r="D19" s="32">
        <v>90</v>
      </c>
      <c r="E19" s="32" t="s">
        <v>5</v>
      </c>
      <c r="F19" s="32">
        <v>1</v>
      </c>
      <c r="G19" s="38">
        <v>100110</v>
      </c>
      <c r="H19" s="38">
        <v>25030</v>
      </c>
      <c r="I19" s="39">
        <f t="shared" si="0"/>
        <v>125140</v>
      </c>
      <c r="J19" s="39"/>
      <c r="K19" s="42"/>
    </row>
    <row r="20" spans="1:11" x14ac:dyDescent="0.4">
      <c r="A20" s="36" t="s">
        <v>42</v>
      </c>
      <c r="B20" s="32">
        <v>1</v>
      </c>
      <c r="C20" s="37" t="s">
        <v>16</v>
      </c>
      <c r="D20" s="32">
        <v>90</v>
      </c>
      <c r="E20" s="32" t="s">
        <v>5</v>
      </c>
      <c r="F20" s="32">
        <v>1</v>
      </c>
      <c r="G20" s="38">
        <v>83190</v>
      </c>
      <c r="H20" s="38">
        <v>20800</v>
      </c>
      <c r="I20" s="39">
        <f t="shared" si="0"/>
        <v>103990</v>
      </c>
      <c r="J20" s="39"/>
      <c r="K20" s="42"/>
    </row>
    <row r="21" spans="1:11" x14ac:dyDescent="0.4">
      <c r="A21" s="36" t="s">
        <v>43</v>
      </c>
      <c r="B21" s="32">
        <v>1</v>
      </c>
      <c r="C21" s="37" t="s">
        <v>16</v>
      </c>
      <c r="D21" s="32">
        <v>90</v>
      </c>
      <c r="E21" s="32" t="s">
        <v>5</v>
      </c>
      <c r="F21" s="32">
        <v>1</v>
      </c>
      <c r="G21" s="38">
        <v>83190</v>
      </c>
      <c r="H21" s="38">
        <v>20800</v>
      </c>
      <c r="I21" s="39">
        <f t="shared" si="0"/>
        <v>103990</v>
      </c>
      <c r="J21" s="39"/>
      <c r="K21" s="42"/>
    </row>
    <row r="22" spans="1:11" x14ac:dyDescent="0.4">
      <c r="A22" s="36" t="s">
        <v>44</v>
      </c>
      <c r="B22" s="32">
        <v>1</v>
      </c>
      <c r="C22" s="37" t="s">
        <v>16</v>
      </c>
      <c r="D22" s="32">
        <v>90</v>
      </c>
      <c r="E22" s="32" t="s">
        <v>5</v>
      </c>
      <c r="F22" s="32">
        <v>1</v>
      </c>
      <c r="G22" s="38">
        <v>83190</v>
      </c>
      <c r="H22" s="38">
        <v>20800</v>
      </c>
      <c r="I22" s="39">
        <f t="shared" si="0"/>
        <v>103990</v>
      </c>
      <c r="J22" s="39"/>
      <c r="K22" s="42"/>
    </row>
    <row r="23" spans="1:11" x14ac:dyDescent="0.4">
      <c r="A23" s="36" t="s">
        <v>45</v>
      </c>
      <c r="B23" s="32">
        <v>2</v>
      </c>
      <c r="C23" s="37" t="s">
        <v>17</v>
      </c>
      <c r="D23" s="32">
        <v>120</v>
      </c>
      <c r="E23" s="32" t="s">
        <v>5</v>
      </c>
      <c r="F23" s="32">
        <v>1</v>
      </c>
      <c r="G23" s="38">
        <v>161210</v>
      </c>
      <c r="H23" s="38">
        <v>40305</v>
      </c>
      <c r="I23" s="39">
        <f t="shared" si="0"/>
        <v>201515</v>
      </c>
      <c r="J23" s="39"/>
      <c r="K23" s="42"/>
    </row>
    <row r="24" spans="1:11" x14ac:dyDescent="0.4">
      <c r="A24" s="36" t="s">
        <v>46</v>
      </c>
      <c r="B24" s="32">
        <v>2</v>
      </c>
      <c r="C24" s="37" t="s">
        <v>18</v>
      </c>
      <c r="D24" s="32">
        <v>90</v>
      </c>
      <c r="E24" s="32" t="s">
        <v>5</v>
      </c>
      <c r="F24" s="32"/>
      <c r="G24" s="38">
        <v>133480</v>
      </c>
      <c r="H24" s="38">
        <v>33370</v>
      </c>
      <c r="I24" s="39">
        <f t="shared" si="0"/>
        <v>0</v>
      </c>
      <c r="J24" s="39"/>
      <c r="K24" s="42"/>
    </row>
    <row r="25" spans="1:11" x14ac:dyDescent="0.4">
      <c r="A25" s="36" t="s">
        <v>47</v>
      </c>
      <c r="B25" s="32">
        <v>1</v>
      </c>
      <c r="C25" s="37" t="s">
        <v>16</v>
      </c>
      <c r="D25" s="32">
        <v>90</v>
      </c>
      <c r="E25" s="32" t="s">
        <v>5</v>
      </c>
      <c r="F25" s="32"/>
      <c r="G25" s="38">
        <v>83190</v>
      </c>
      <c r="H25" s="38">
        <v>20800</v>
      </c>
      <c r="I25" s="39">
        <f t="shared" si="0"/>
        <v>0</v>
      </c>
      <c r="J25" s="39"/>
      <c r="K25" s="42"/>
    </row>
    <row r="26" spans="1:11" x14ac:dyDescent="0.4">
      <c r="A26" s="36" t="s">
        <v>48</v>
      </c>
      <c r="B26" s="32">
        <v>2</v>
      </c>
      <c r="C26" s="37" t="s">
        <v>19</v>
      </c>
      <c r="D26" s="32">
        <v>90</v>
      </c>
      <c r="E26" s="32" t="s">
        <v>5</v>
      </c>
      <c r="F26" s="32"/>
      <c r="G26" s="38">
        <v>124080</v>
      </c>
      <c r="H26" s="38">
        <v>31020</v>
      </c>
      <c r="I26" s="39">
        <f t="shared" si="0"/>
        <v>0</v>
      </c>
      <c r="J26" s="39"/>
      <c r="K26" s="42"/>
    </row>
    <row r="27" spans="1:11" x14ac:dyDescent="0.4">
      <c r="A27" s="36" t="s">
        <v>49</v>
      </c>
      <c r="B27" s="32">
        <v>1</v>
      </c>
      <c r="C27" s="37" t="s">
        <v>20</v>
      </c>
      <c r="D27" s="32">
        <v>90</v>
      </c>
      <c r="E27" s="32" t="s">
        <v>5</v>
      </c>
      <c r="F27" s="32"/>
      <c r="G27" s="38">
        <v>92590</v>
      </c>
      <c r="H27" s="38">
        <v>23150</v>
      </c>
      <c r="I27" s="39">
        <f t="shared" si="0"/>
        <v>0</v>
      </c>
      <c r="J27" s="39"/>
      <c r="K27" s="42"/>
    </row>
    <row r="28" spans="1:11" x14ac:dyDescent="0.4">
      <c r="A28" s="36" t="s">
        <v>50</v>
      </c>
      <c r="B28" s="32">
        <v>1</v>
      </c>
      <c r="C28" s="37" t="s">
        <v>16</v>
      </c>
      <c r="D28" s="32">
        <v>90</v>
      </c>
      <c r="E28" s="32" t="s">
        <v>5</v>
      </c>
      <c r="F28" s="32"/>
      <c r="G28" s="38">
        <v>83190</v>
      </c>
      <c r="H28" s="38">
        <v>20800</v>
      </c>
      <c r="I28" s="39">
        <f t="shared" si="0"/>
        <v>0</v>
      </c>
      <c r="J28" s="39"/>
      <c r="K28" s="42"/>
    </row>
    <row r="29" spans="1:11" x14ac:dyDescent="0.4">
      <c r="A29" s="36" t="s">
        <v>51</v>
      </c>
      <c r="B29" s="32">
        <v>1</v>
      </c>
      <c r="C29" s="37" t="s">
        <v>16</v>
      </c>
      <c r="D29" s="32">
        <v>90</v>
      </c>
      <c r="E29" s="32" t="s">
        <v>5</v>
      </c>
      <c r="F29" s="32"/>
      <c r="G29" s="38">
        <v>83190</v>
      </c>
      <c r="H29" s="38">
        <v>20800</v>
      </c>
      <c r="I29" s="39">
        <f t="shared" si="0"/>
        <v>0</v>
      </c>
      <c r="J29" s="39"/>
      <c r="K29" s="42"/>
    </row>
    <row r="30" spans="1:11" x14ac:dyDescent="0.4">
      <c r="A30" s="36" t="s">
        <v>52</v>
      </c>
      <c r="B30" s="32">
        <v>1</v>
      </c>
      <c r="C30" s="37" t="s">
        <v>21</v>
      </c>
      <c r="D30" s="32">
        <v>90</v>
      </c>
      <c r="E30" s="32" t="s">
        <v>5</v>
      </c>
      <c r="F30" s="32"/>
      <c r="G30" s="38">
        <v>66740</v>
      </c>
      <c r="H30" s="38">
        <v>16685</v>
      </c>
      <c r="I30" s="39">
        <f t="shared" si="0"/>
        <v>0</v>
      </c>
      <c r="J30" s="39"/>
      <c r="K30" s="42"/>
    </row>
    <row r="31" spans="1:11" x14ac:dyDescent="0.4">
      <c r="A31" s="36" t="s">
        <v>53</v>
      </c>
      <c r="B31" s="32">
        <v>2</v>
      </c>
      <c r="C31" s="37" t="s">
        <v>22</v>
      </c>
      <c r="D31" s="32">
        <v>120</v>
      </c>
      <c r="E31" s="32" t="s">
        <v>5</v>
      </c>
      <c r="F31" s="32">
        <v>1</v>
      </c>
      <c r="G31" s="38">
        <v>164500</v>
      </c>
      <c r="H31" s="38">
        <v>41125</v>
      </c>
      <c r="I31" s="39">
        <f t="shared" si="0"/>
        <v>205625</v>
      </c>
      <c r="J31" s="39"/>
      <c r="K31" s="42"/>
    </row>
    <row r="32" spans="1:11" x14ac:dyDescent="0.4">
      <c r="A32" s="36" t="s">
        <v>54</v>
      </c>
      <c r="B32" s="32">
        <v>1</v>
      </c>
      <c r="C32" s="37" t="s">
        <v>12</v>
      </c>
      <c r="D32" s="32">
        <v>90</v>
      </c>
      <c r="E32" s="32" t="s">
        <v>5</v>
      </c>
      <c r="F32" s="32"/>
      <c r="G32" s="38">
        <v>88830</v>
      </c>
      <c r="H32" s="38">
        <v>22210</v>
      </c>
      <c r="I32" s="39">
        <f t="shared" si="0"/>
        <v>0</v>
      </c>
      <c r="J32" s="39"/>
      <c r="K32" s="42"/>
    </row>
    <row r="33" spans="1:11" x14ac:dyDescent="0.4">
      <c r="A33" s="36" t="s">
        <v>55</v>
      </c>
      <c r="B33" s="32">
        <v>2</v>
      </c>
      <c r="C33" s="37" t="s">
        <v>23</v>
      </c>
      <c r="D33" s="32">
        <v>90</v>
      </c>
      <c r="E33" s="32" t="s">
        <v>5</v>
      </c>
      <c r="F33" s="32"/>
      <c r="G33" s="38">
        <v>136300</v>
      </c>
      <c r="H33" s="38">
        <v>34075</v>
      </c>
      <c r="I33" s="39">
        <f t="shared" si="0"/>
        <v>0</v>
      </c>
      <c r="J33" s="39"/>
      <c r="K33" s="42"/>
    </row>
    <row r="34" spans="1:11" x14ac:dyDescent="0.4">
      <c r="A34" s="36" t="s">
        <v>56</v>
      </c>
      <c r="B34" s="32">
        <v>2</v>
      </c>
      <c r="C34" s="37" t="s">
        <v>9</v>
      </c>
      <c r="D34" s="32">
        <v>120</v>
      </c>
      <c r="E34" s="32" t="s">
        <v>5</v>
      </c>
      <c r="F34" s="32">
        <v>1</v>
      </c>
      <c r="G34" s="38">
        <v>142880</v>
      </c>
      <c r="H34" s="38">
        <v>35720</v>
      </c>
      <c r="I34" s="39">
        <f t="shared" si="0"/>
        <v>178600</v>
      </c>
      <c r="J34" s="39"/>
      <c r="K34" s="42"/>
    </row>
    <row r="35" spans="1:11" x14ac:dyDescent="0.4">
      <c r="A35" s="36" t="s">
        <v>57</v>
      </c>
      <c r="B35" s="32">
        <v>2</v>
      </c>
      <c r="C35" s="37" t="s">
        <v>24</v>
      </c>
      <c r="D35" s="32">
        <v>120</v>
      </c>
      <c r="E35" s="32" t="s">
        <v>5</v>
      </c>
      <c r="F35" s="32">
        <v>1</v>
      </c>
      <c r="G35" s="38">
        <v>145230</v>
      </c>
      <c r="H35" s="38">
        <v>36310</v>
      </c>
      <c r="I35" s="39">
        <f t="shared" si="0"/>
        <v>181540</v>
      </c>
      <c r="J35" s="39"/>
      <c r="K35" s="42"/>
    </row>
    <row r="36" spans="1:11" x14ac:dyDescent="0.4">
      <c r="A36" s="36" t="s">
        <v>58</v>
      </c>
      <c r="B36" s="32">
        <v>3</v>
      </c>
      <c r="C36" s="37" t="s">
        <v>25</v>
      </c>
      <c r="D36" s="32">
        <v>120</v>
      </c>
      <c r="E36" s="32" t="s">
        <v>5</v>
      </c>
      <c r="F36" s="32">
        <v>1</v>
      </c>
      <c r="G36" s="38">
        <v>0</v>
      </c>
      <c r="H36" s="38">
        <v>0</v>
      </c>
      <c r="I36" s="39">
        <f t="shared" si="0"/>
        <v>0</v>
      </c>
      <c r="J36" s="39"/>
      <c r="K36" s="42"/>
    </row>
    <row r="37" spans="1:11" x14ac:dyDescent="0.4">
      <c r="A37" s="36" t="s">
        <v>59</v>
      </c>
      <c r="B37" s="32">
        <v>1</v>
      </c>
      <c r="C37" s="37" t="s">
        <v>12</v>
      </c>
      <c r="D37" s="32">
        <v>90</v>
      </c>
      <c r="E37" s="32" t="s">
        <v>5</v>
      </c>
      <c r="F37" s="32">
        <v>1</v>
      </c>
      <c r="G37" s="38">
        <v>88830</v>
      </c>
      <c r="H37" s="38">
        <v>22210</v>
      </c>
      <c r="I37" s="39">
        <f t="shared" si="0"/>
        <v>111040</v>
      </c>
      <c r="J37" s="39"/>
      <c r="K37" s="42"/>
    </row>
    <row r="38" spans="1:11" x14ac:dyDescent="0.4">
      <c r="A38" s="36" t="s">
        <v>60</v>
      </c>
      <c r="B38" s="32">
        <v>1</v>
      </c>
      <c r="C38" s="37" t="s">
        <v>12</v>
      </c>
      <c r="D38" s="32">
        <v>90</v>
      </c>
      <c r="E38" s="32" t="s">
        <v>5</v>
      </c>
      <c r="F38" s="32">
        <v>1</v>
      </c>
      <c r="G38" s="38">
        <v>88830</v>
      </c>
      <c r="H38" s="38">
        <v>22210</v>
      </c>
      <c r="I38" s="39">
        <f t="shared" si="0"/>
        <v>111040</v>
      </c>
      <c r="J38" s="39"/>
      <c r="K38" s="42"/>
    </row>
    <row r="39" spans="1:11" x14ac:dyDescent="0.4">
      <c r="A39" s="36" t="s">
        <v>61</v>
      </c>
      <c r="B39" s="32">
        <v>2</v>
      </c>
      <c r="C39" s="37" t="s">
        <v>22</v>
      </c>
      <c r="D39" s="32">
        <v>120</v>
      </c>
      <c r="E39" s="32" t="s">
        <v>5</v>
      </c>
      <c r="F39" s="32">
        <v>1</v>
      </c>
      <c r="G39" s="38">
        <v>164500</v>
      </c>
      <c r="H39" s="38">
        <v>41125</v>
      </c>
      <c r="I39" s="39">
        <f t="shared" si="0"/>
        <v>205625</v>
      </c>
      <c r="J39" s="39"/>
      <c r="K39" s="42"/>
    </row>
    <row r="40" spans="1:11" x14ac:dyDescent="0.4">
      <c r="A40" s="36" t="s">
        <v>62</v>
      </c>
      <c r="B40" s="32">
        <v>1</v>
      </c>
      <c r="C40" s="37" t="s">
        <v>16</v>
      </c>
      <c r="D40" s="32">
        <v>90</v>
      </c>
      <c r="E40" s="32" t="s">
        <v>5</v>
      </c>
      <c r="F40" s="32">
        <v>1</v>
      </c>
      <c r="G40" s="38">
        <v>83190</v>
      </c>
      <c r="H40" s="38">
        <v>20800</v>
      </c>
      <c r="I40" s="39">
        <f t="shared" si="0"/>
        <v>103990</v>
      </c>
      <c r="J40" s="39"/>
      <c r="K40" s="42"/>
    </row>
    <row r="41" spans="1:11" x14ac:dyDescent="0.4">
      <c r="A41" s="36" t="s">
        <v>63</v>
      </c>
      <c r="B41" s="32">
        <v>2</v>
      </c>
      <c r="C41" s="37" t="s">
        <v>9</v>
      </c>
      <c r="D41" s="32">
        <v>120</v>
      </c>
      <c r="E41" s="32" t="s">
        <v>5</v>
      </c>
      <c r="F41" s="32">
        <v>1</v>
      </c>
      <c r="G41" s="38">
        <v>142880</v>
      </c>
      <c r="H41" s="38">
        <v>35720</v>
      </c>
      <c r="I41" s="39">
        <f t="shared" si="0"/>
        <v>178600</v>
      </c>
      <c r="J41" s="39"/>
      <c r="K41" s="42"/>
    </row>
    <row r="42" spans="1:11" x14ac:dyDescent="0.4">
      <c r="A42" s="36" t="s">
        <v>64</v>
      </c>
      <c r="B42" s="32">
        <v>1</v>
      </c>
      <c r="C42" s="37" t="s">
        <v>12</v>
      </c>
      <c r="D42" s="32">
        <v>90</v>
      </c>
      <c r="E42" s="32" t="s">
        <v>5</v>
      </c>
      <c r="F42" s="32">
        <v>1</v>
      </c>
      <c r="G42" s="38">
        <v>88830</v>
      </c>
      <c r="H42" s="38">
        <v>22210</v>
      </c>
      <c r="I42" s="39">
        <f t="shared" si="0"/>
        <v>111040</v>
      </c>
      <c r="J42" s="39"/>
      <c r="K42" s="42"/>
    </row>
    <row r="43" spans="1:11" x14ac:dyDescent="0.4">
      <c r="A43" s="36" t="s">
        <v>65</v>
      </c>
      <c r="B43" s="32">
        <v>1</v>
      </c>
      <c r="C43" s="37" t="s">
        <v>12</v>
      </c>
      <c r="D43" s="32">
        <v>90</v>
      </c>
      <c r="E43" s="32" t="s">
        <v>5</v>
      </c>
      <c r="F43" s="32">
        <v>1</v>
      </c>
      <c r="G43" s="38">
        <v>88830</v>
      </c>
      <c r="H43" s="38">
        <v>22210</v>
      </c>
      <c r="I43" s="39">
        <f t="shared" si="0"/>
        <v>111040</v>
      </c>
      <c r="J43" s="39"/>
      <c r="K43" s="42"/>
    </row>
    <row r="44" spans="1:11" x14ac:dyDescent="0.4">
      <c r="A44" s="36" t="s">
        <v>66</v>
      </c>
      <c r="B44" s="32">
        <v>1</v>
      </c>
      <c r="C44" s="37" t="s">
        <v>12</v>
      </c>
      <c r="D44" s="32">
        <v>90</v>
      </c>
      <c r="E44" s="32" t="s">
        <v>5</v>
      </c>
      <c r="F44" s="32">
        <v>1</v>
      </c>
      <c r="G44" s="38">
        <v>88830</v>
      </c>
      <c r="H44" s="38">
        <v>22210</v>
      </c>
      <c r="I44" s="39">
        <f t="shared" si="0"/>
        <v>111040</v>
      </c>
      <c r="J44" s="39"/>
      <c r="K44" s="42"/>
    </row>
    <row r="45" spans="1:11" x14ac:dyDescent="0.4">
      <c r="A45" s="36" t="s">
        <v>67</v>
      </c>
      <c r="B45" s="32">
        <v>1</v>
      </c>
      <c r="C45" s="37" t="s">
        <v>8</v>
      </c>
      <c r="D45" s="32">
        <v>90</v>
      </c>
      <c r="E45" s="32" t="s">
        <v>5</v>
      </c>
      <c r="F45" s="32">
        <v>1</v>
      </c>
      <c r="G45" s="38">
        <v>79430</v>
      </c>
      <c r="H45" s="38">
        <v>19860</v>
      </c>
      <c r="I45" s="39">
        <f t="shared" si="0"/>
        <v>99290</v>
      </c>
      <c r="J45" s="39"/>
      <c r="K45" s="42"/>
    </row>
    <row r="46" spans="1:11" x14ac:dyDescent="0.4">
      <c r="A46" s="36" t="s">
        <v>68</v>
      </c>
      <c r="B46" s="32">
        <v>1</v>
      </c>
      <c r="C46" s="37" t="s">
        <v>12</v>
      </c>
      <c r="D46" s="32">
        <v>90</v>
      </c>
      <c r="E46" s="32" t="s">
        <v>5</v>
      </c>
      <c r="F46" s="32">
        <v>1</v>
      </c>
      <c r="G46" s="38">
        <v>88830</v>
      </c>
      <c r="H46" s="38">
        <v>22210</v>
      </c>
      <c r="I46" s="39">
        <f t="shared" si="0"/>
        <v>111040</v>
      </c>
      <c r="J46" s="39"/>
      <c r="K46" s="42"/>
    </row>
    <row r="47" spans="1:11" ht="129" customHeight="1" x14ac:dyDescent="0.4">
      <c r="A47" s="31">
        <v>2</v>
      </c>
      <c r="B47" s="82" t="s">
        <v>76</v>
      </c>
      <c r="C47" s="82"/>
      <c r="D47" s="82"/>
      <c r="E47" s="32"/>
      <c r="F47" s="32"/>
      <c r="G47" s="33"/>
      <c r="H47" s="33"/>
      <c r="I47" s="34"/>
      <c r="K47" s="42"/>
    </row>
    <row r="48" spans="1:11" ht="46.4" customHeight="1" x14ac:dyDescent="0.4">
      <c r="A48" s="35"/>
      <c r="B48" s="32" t="s">
        <v>6</v>
      </c>
      <c r="C48" s="32" t="s">
        <v>71</v>
      </c>
      <c r="D48" s="32" t="s">
        <v>72</v>
      </c>
      <c r="E48" s="32"/>
      <c r="F48" s="32"/>
      <c r="G48" s="33"/>
      <c r="H48" s="33"/>
      <c r="I48" s="34"/>
      <c r="K48" s="42"/>
    </row>
    <row r="49" spans="1:11" x14ac:dyDescent="0.4">
      <c r="A49" s="36" t="s">
        <v>81</v>
      </c>
      <c r="B49" s="32">
        <v>1</v>
      </c>
      <c r="C49" s="37" t="s">
        <v>77</v>
      </c>
      <c r="D49" s="32">
        <v>90</v>
      </c>
      <c r="E49" s="32" t="s">
        <v>5</v>
      </c>
      <c r="F49" s="32">
        <v>1</v>
      </c>
      <c r="G49" s="38">
        <v>35720</v>
      </c>
      <c r="H49" s="38">
        <v>8930</v>
      </c>
      <c r="I49" s="39">
        <f t="shared" ref="I49:I65" si="1">F49*(G49+H49)</f>
        <v>44650</v>
      </c>
      <c r="K49" s="42"/>
    </row>
    <row r="50" spans="1:11" x14ac:dyDescent="0.4">
      <c r="A50" s="36" t="s">
        <v>82</v>
      </c>
      <c r="B50" s="32">
        <v>2</v>
      </c>
      <c r="C50" s="37" t="s">
        <v>69</v>
      </c>
      <c r="D50" s="32">
        <v>120</v>
      </c>
      <c r="E50" s="32" t="s">
        <v>5</v>
      </c>
      <c r="F50" s="32">
        <v>1</v>
      </c>
      <c r="G50" s="38">
        <v>153220</v>
      </c>
      <c r="H50" s="38">
        <v>38305</v>
      </c>
      <c r="I50" s="39">
        <f t="shared" si="1"/>
        <v>191525</v>
      </c>
      <c r="K50" s="42"/>
    </row>
    <row r="51" spans="1:11" x14ac:dyDescent="0.4">
      <c r="A51" s="36" t="s">
        <v>83</v>
      </c>
      <c r="B51" s="32">
        <v>1</v>
      </c>
      <c r="C51" s="37" t="s">
        <v>79</v>
      </c>
      <c r="D51" s="32">
        <v>90</v>
      </c>
      <c r="E51" s="32" t="s">
        <v>5</v>
      </c>
      <c r="F51" s="32">
        <v>1</v>
      </c>
      <c r="G51" s="38">
        <v>87890</v>
      </c>
      <c r="H51" s="38">
        <v>21975</v>
      </c>
      <c r="I51" s="39">
        <f t="shared" si="1"/>
        <v>109865</v>
      </c>
      <c r="K51" s="42"/>
    </row>
    <row r="52" spans="1:11" x14ac:dyDescent="0.4">
      <c r="A52" s="36" t="s">
        <v>84</v>
      </c>
      <c r="B52" s="32">
        <v>2</v>
      </c>
      <c r="C52" s="37" t="s">
        <v>69</v>
      </c>
      <c r="D52" s="32">
        <v>120</v>
      </c>
      <c r="E52" s="32" t="s">
        <v>5</v>
      </c>
      <c r="F52" s="32">
        <v>1</v>
      </c>
      <c r="G52" s="38">
        <v>153220</v>
      </c>
      <c r="H52" s="38">
        <v>38305</v>
      </c>
      <c r="I52" s="39">
        <f t="shared" si="1"/>
        <v>191525</v>
      </c>
      <c r="K52" s="42"/>
    </row>
    <row r="53" spans="1:11" x14ac:dyDescent="0.4">
      <c r="A53" s="36" t="s">
        <v>85</v>
      </c>
      <c r="B53" s="32">
        <v>1</v>
      </c>
      <c r="C53" s="37" t="s">
        <v>77</v>
      </c>
      <c r="D53" s="32">
        <v>90</v>
      </c>
      <c r="E53" s="32" t="s">
        <v>5</v>
      </c>
      <c r="F53" s="32">
        <v>1</v>
      </c>
      <c r="G53" s="38">
        <v>35720</v>
      </c>
      <c r="H53" s="38">
        <v>8930</v>
      </c>
      <c r="I53" s="39">
        <f t="shared" si="1"/>
        <v>44650</v>
      </c>
      <c r="K53" s="42"/>
    </row>
    <row r="54" spans="1:11" x14ac:dyDescent="0.4">
      <c r="A54" s="36" t="s">
        <v>86</v>
      </c>
      <c r="B54" s="32">
        <v>1</v>
      </c>
      <c r="C54" s="37" t="s">
        <v>77</v>
      </c>
      <c r="D54" s="32">
        <v>90</v>
      </c>
      <c r="E54" s="32" t="s">
        <v>5</v>
      </c>
      <c r="F54" s="32">
        <v>1</v>
      </c>
      <c r="G54" s="38">
        <v>35720</v>
      </c>
      <c r="H54" s="38">
        <v>8930</v>
      </c>
      <c r="I54" s="39">
        <f t="shared" si="1"/>
        <v>44650</v>
      </c>
      <c r="K54" s="42"/>
    </row>
    <row r="55" spans="1:11" x14ac:dyDescent="0.4">
      <c r="A55" s="36" t="s">
        <v>87</v>
      </c>
      <c r="B55" s="32">
        <v>2</v>
      </c>
      <c r="C55" s="37" t="s">
        <v>69</v>
      </c>
      <c r="D55" s="32">
        <v>120</v>
      </c>
      <c r="E55" s="32" t="s">
        <v>5</v>
      </c>
      <c r="F55" s="32">
        <v>1</v>
      </c>
      <c r="G55" s="38">
        <v>153220</v>
      </c>
      <c r="H55" s="38">
        <v>38305</v>
      </c>
      <c r="I55" s="39">
        <f t="shared" si="1"/>
        <v>191525</v>
      </c>
      <c r="K55" s="42"/>
    </row>
    <row r="56" spans="1:11" x14ac:dyDescent="0.4">
      <c r="A56" s="36" t="s">
        <v>88</v>
      </c>
      <c r="B56" s="32">
        <v>1</v>
      </c>
      <c r="C56" s="37" t="s">
        <v>12</v>
      </c>
      <c r="D56" s="32">
        <v>90</v>
      </c>
      <c r="E56" s="32" t="s">
        <v>5</v>
      </c>
      <c r="F56" s="32">
        <v>1</v>
      </c>
      <c r="G56" s="38">
        <v>86010</v>
      </c>
      <c r="H56" s="38">
        <v>21505</v>
      </c>
      <c r="I56" s="39">
        <f t="shared" si="1"/>
        <v>107515</v>
      </c>
      <c r="K56" s="42"/>
    </row>
    <row r="57" spans="1:11" x14ac:dyDescent="0.4">
      <c r="A57" s="36" t="s">
        <v>89</v>
      </c>
      <c r="B57" s="32">
        <v>1</v>
      </c>
      <c r="C57" s="37" t="s">
        <v>77</v>
      </c>
      <c r="D57" s="32">
        <v>90</v>
      </c>
      <c r="E57" s="32" t="s">
        <v>5</v>
      </c>
      <c r="F57" s="32">
        <v>1</v>
      </c>
      <c r="G57" s="38">
        <v>35720</v>
      </c>
      <c r="H57" s="38">
        <v>8930</v>
      </c>
      <c r="I57" s="39">
        <f t="shared" si="1"/>
        <v>44650</v>
      </c>
      <c r="K57" s="42"/>
    </row>
    <row r="58" spans="1:11" x14ac:dyDescent="0.4">
      <c r="A58" s="36" t="s">
        <v>90</v>
      </c>
      <c r="B58" s="32">
        <v>2</v>
      </c>
      <c r="C58" s="37" t="s">
        <v>69</v>
      </c>
      <c r="D58" s="32">
        <v>120</v>
      </c>
      <c r="E58" s="32" t="s">
        <v>5</v>
      </c>
      <c r="F58" s="32">
        <v>1</v>
      </c>
      <c r="G58" s="38">
        <v>153220</v>
      </c>
      <c r="H58" s="38">
        <v>38305</v>
      </c>
      <c r="I58" s="39">
        <f t="shared" si="1"/>
        <v>191525</v>
      </c>
      <c r="K58" s="42"/>
    </row>
    <row r="59" spans="1:11" x14ac:dyDescent="0.4">
      <c r="A59" s="36" t="s">
        <v>91</v>
      </c>
      <c r="B59" s="32">
        <v>1</v>
      </c>
      <c r="C59" s="37" t="s">
        <v>12</v>
      </c>
      <c r="D59" s="32">
        <v>90</v>
      </c>
      <c r="E59" s="32" t="s">
        <v>5</v>
      </c>
      <c r="F59" s="32">
        <v>1</v>
      </c>
      <c r="G59" s="38">
        <v>86010</v>
      </c>
      <c r="H59" s="38">
        <v>21505</v>
      </c>
      <c r="I59" s="39">
        <f t="shared" si="1"/>
        <v>107515</v>
      </c>
      <c r="K59" s="42"/>
    </row>
    <row r="60" spans="1:11" x14ac:dyDescent="0.4">
      <c r="A60" s="36" t="s">
        <v>92</v>
      </c>
      <c r="B60" s="32">
        <v>1</v>
      </c>
      <c r="C60" s="37" t="s">
        <v>77</v>
      </c>
      <c r="D60" s="32">
        <v>90</v>
      </c>
      <c r="E60" s="32" t="s">
        <v>5</v>
      </c>
      <c r="F60" s="32">
        <v>1</v>
      </c>
      <c r="G60" s="38">
        <v>35720</v>
      </c>
      <c r="H60" s="38">
        <v>8930</v>
      </c>
      <c r="I60" s="39">
        <f t="shared" si="1"/>
        <v>44650</v>
      </c>
      <c r="K60" s="42"/>
    </row>
    <row r="61" spans="1:11" x14ac:dyDescent="0.4">
      <c r="A61" s="36" t="s">
        <v>93</v>
      </c>
      <c r="B61" s="32">
        <v>2</v>
      </c>
      <c r="C61" s="37" t="s">
        <v>69</v>
      </c>
      <c r="D61" s="32">
        <v>120</v>
      </c>
      <c r="E61" s="32" t="s">
        <v>5</v>
      </c>
      <c r="F61" s="32">
        <v>1</v>
      </c>
      <c r="G61" s="38">
        <v>153220</v>
      </c>
      <c r="H61" s="38">
        <v>38305</v>
      </c>
      <c r="I61" s="39">
        <f t="shared" si="1"/>
        <v>191525</v>
      </c>
      <c r="K61" s="42"/>
    </row>
    <row r="62" spans="1:11" x14ac:dyDescent="0.4">
      <c r="A62" s="36" t="s">
        <v>94</v>
      </c>
      <c r="B62" s="32">
        <v>2</v>
      </c>
      <c r="C62" s="37" t="s">
        <v>69</v>
      </c>
      <c r="D62" s="32">
        <v>120</v>
      </c>
      <c r="E62" s="32" t="s">
        <v>5</v>
      </c>
      <c r="F62" s="32">
        <v>1</v>
      </c>
      <c r="G62" s="38">
        <v>153220</v>
      </c>
      <c r="H62" s="38">
        <v>38305</v>
      </c>
      <c r="I62" s="39">
        <f t="shared" si="1"/>
        <v>191525</v>
      </c>
      <c r="K62" s="42"/>
    </row>
    <row r="63" spans="1:11" x14ac:dyDescent="0.4">
      <c r="A63" s="36" t="s">
        <v>95</v>
      </c>
      <c r="B63" s="32">
        <v>2</v>
      </c>
      <c r="C63" s="37" t="s">
        <v>80</v>
      </c>
      <c r="D63" s="32">
        <v>120</v>
      </c>
      <c r="E63" s="32" t="s">
        <v>5</v>
      </c>
      <c r="F63" s="32">
        <v>1</v>
      </c>
      <c r="G63" s="38">
        <v>219020</v>
      </c>
      <c r="H63" s="38">
        <v>54755</v>
      </c>
      <c r="I63" s="39">
        <f t="shared" si="1"/>
        <v>273775</v>
      </c>
      <c r="K63" s="42"/>
    </row>
    <row r="64" spans="1:11" x14ac:dyDescent="0.4">
      <c r="A64" s="36" t="s">
        <v>96</v>
      </c>
      <c r="B64" s="32">
        <v>2</v>
      </c>
      <c r="C64" s="37" t="s">
        <v>69</v>
      </c>
      <c r="D64" s="32">
        <v>120</v>
      </c>
      <c r="E64" s="32" t="s">
        <v>5</v>
      </c>
      <c r="F64" s="32">
        <v>1</v>
      </c>
      <c r="G64" s="38">
        <v>153220</v>
      </c>
      <c r="H64" s="38">
        <v>38305</v>
      </c>
      <c r="I64" s="39">
        <f t="shared" si="1"/>
        <v>191525</v>
      </c>
      <c r="K64" s="42"/>
    </row>
    <row r="65" spans="1:11" x14ac:dyDescent="0.4">
      <c r="A65" s="36" t="s">
        <v>97</v>
      </c>
      <c r="B65" s="32">
        <v>3</v>
      </c>
      <c r="C65" s="37" t="s">
        <v>78</v>
      </c>
      <c r="D65" s="32">
        <v>120</v>
      </c>
      <c r="E65" s="32" t="s">
        <v>5</v>
      </c>
      <c r="F65" s="32">
        <v>1</v>
      </c>
      <c r="G65" s="38">
        <v>0</v>
      </c>
      <c r="H65" s="38">
        <v>0</v>
      </c>
      <c r="I65" s="39">
        <f t="shared" si="1"/>
        <v>0</v>
      </c>
      <c r="K65" s="42"/>
    </row>
    <row r="66" spans="1:11" x14ac:dyDescent="0.4">
      <c r="A66" s="36" t="s">
        <v>98</v>
      </c>
      <c r="B66" s="32">
        <v>1</v>
      </c>
      <c r="C66" s="37" t="s">
        <v>12</v>
      </c>
      <c r="D66" s="32">
        <v>90</v>
      </c>
      <c r="E66" s="32" t="s">
        <v>5</v>
      </c>
      <c r="F66" s="32">
        <v>1</v>
      </c>
      <c r="G66" s="38">
        <v>86010</v>
      </c>
      <c r="H66" s="38">
        <v>21505</v>
      </c>
      <c r="I66" s="39">
        <f>F66*(G66+H66)</f>
        <v>107515</v>
      </c>
      <c r="J66" s="42">
        <f>SUM(I49:I66)</f>
        <v>2270110</v>
      </c>
      <c r="K66" s="42"/>
    </row>
    <row r="67" spans="1:11" ht="8.15" customHeight="1" x14ac:dyDescent="0.4">
      <c r="A67" s="35"/>
      <c r="B67" s="32"/>
      <c r="C67" s="32"/>
      <c r="D67" s="32"/>
      <c r="E67" s="32"/>
      <c r="F67" s="32"/>
      <c r="G67" s="33"/>
      <c r="H67" s="33"/>
      <c r="I67" s="34"/>
    </row>
    <row r="68" spans="1:11" ht="146.69999999999999" customHeight="1" x14ac:dyDescent="0.4">
      <c r="A68" s="31">
        <v>3</v>
      </c>
      <c r="B68" s="82" t="s">
        <v>109</v>
      </c>
      <c r="C68" s="82"/>
      <c r="D68" s="82"/>
      <c r="E68" s="32" t="s">
        <v>99</v>
      </c>
      <c r="F68" s="32">
        <f>SUM(F49:F66)*200</f>
        <v>3600</v>
      </c>
      <c r="G68" s="33"/>
      <c r="H68" s="33"/>
      <c r="I68" s="34">
        <f>F68*(G68+H68)</f>
        <v>0</v>
      </c>
    </row>
    <row r="69" spans="1:11" ht="7.4" customHeight="1" thickBot="1" x14ac:dyDescent="0.45">
      <c r="A69" s="43"/>
      <c r="B69" s="44"/>
      <c r="C69" s="44"/>
      <c r="D69" s="44"/>
      <c r="E69" s="44"/>
      <c r="F69" s="44"/>
      <c r="G69" s="44"/>
      <c r="H69" s="44"/>
      <c r="I69" s="45"/>
    </row>
    <row r="70" spans="1:11" ht="30.45" customHeight="1" thickBot="1" x14ac:dyDescent="0.45">
      <c r="A70" s="46"/>
      <c r="B70" s="47"/>
      <c r="C70" s="47"/>
      <c r="D70" s="47"/>
      <c r="E70" s="47"/>
      <c r="F70" s="47"/>
      <c r="G70" s="83" t="s">
        <v>102</v>
      </c>
      <c r="H70" s="84"/>
      <c r="I70" s="48">
        <f>SUM(I5:I69)</f>
        <v>6876755</v>
      </c>
      <c r="J70" s="42"/>
      <c r="K70" s="42"/>
    </row>
    <row r="71" spans="1:11" ht="18.899999999999999" thickBot="1" x14ac:dyDescent="0.45">
      <c r="A71" s="49"/>
      <c r="B71" s="50"/>
      <c r="C71" s="50"/>
      <c r="D71" s="50"/>
      <c r="E71" s="50"/>
      <c r="F71" s="50"/>
      <c r="G71" s="85" t="s">
        <v>100</v>
      </c>
      <c r="H71" s="86"/>
      <c r="I71" s="51"/>
    </row>
    <row r="72" spans="1:11" ht="31.4" customHeight="1" thickBot="1" x14ac:dyDescent="0.45">
      <c r="A72" s="52"/>
      <c r="B72" s="53"/>
      <c r="C72" s="53"/>
      <c r="D72" s="53"/>
      <c r="E72" s="53"/>
      <c r="F72" s="53"/>
      <c r="G72" s="87" t="s">
        <v>101</v>
      </c>
      <c r="H72" s="88"/>
      <c r="I72" s="54">
        <f>I70+I71</f>
        <v>6876755</v>
      </c>
    </row>
    <row r="73" spans="1:11" ht="18.899999999999999" thickBot="1" x14ac:dyDescent="0.45"/>
    <row r="74" spans="1:11" ht="24" customHeight="1" x14ac:dyDescent="0.4">
      <c r="B74" s="89" t="s">
        <v>103</v>
      </c>
      <c r="C74" s="90"/>
      <c r="D74" s="90"/>
      <c r="E74" s="91"/>
      <c r="F74" s="91"/>
      <c r="G74" s="91"/>
      <c r="H74" s="91"/>
      <c r="I74" s="92"/>
    </row>
    <row r="75" spans="1:11" ht="22.4" customHeight="1" x14ac:dyDescent="0.4">
      <c r="B75" s="93" t="s">
        <v>104</v>
      </c>
      <c r="C75" s="94"/>
      <c r="D75" s="94"/>
      <c r="E75" s="95"/>
      <c r="F75" s="95"/>
      <c r="G75" s="95"/>
      <c r="H75" s="95"/>
      <c r="I75" s="96"/>
    </row>
    <row r="76" spans="1:11" x14ac:dyDescent="0.4">
      <c r="B76" s="93" t="s">
        <v>105</v>
      </c>
      <c r="C76" s="94"/>
      <c r="D76" s="94"/>
      <c r="E76" s="95"/>
      <c r="F76" s="95"/>
      <c r="G76" s="95"/>
      <c r="H76" s="95"/>
      <c r="I76" s="96"/>
    </row>
    <row r="77" spans="1:11" ht="5.7" customHeight="1" x14ac:dyDescent="0.4">
      <c r="B77" s="93"/>
      <c r="C77" s="94"/>
      <c r="D77" s="94"/>
      <c r="E77" s="95"/>
      <c r="F77" s="95"/>
      <c r="G77" s="95"/>
      <c r="H77" s="95"/>
      <c r="I77" s="96"/>
    </row>
    <row r="78" spans="1:11" x14ac:dyDescent="0.4">
      <c r="B78" s="93" t="s">
        <v>106</v>
      </c>
      <c r="C78" s="94"/>
      <c r="D78" s="94"/>
      <c r="E78" s="95"/>
      <c r="F78" s="95"/>
      <c r="G78" s="95"/>
      <c r="H78" s="95"/>
      <c r="I78" s="96"/>
    </row>
    <row r="79" spans="1:11" ht="18.899999999999999" thickBot="1" x14ac:dyDescent="0.45">
      <c r="B79" s="97" t="s">
        <v>107</v>
      </c>
      <c r="C79" s="98"/>
      <c r="D79" s="98"/>
      <c r="E79" s="99"/>
      <c r="F79" s="99"/>
      <c r="G79" s="99"/>
      <c r="H79" s="99"/>
      <c r="I79" s="100"/>
    </row>
  </sheetData>
  <mergeCells count="20">
    <mergeCell ref="B79:D79"/>
    <mergeCell ref="E79:I79"/>
    <mergeCell ref="B76:D76"/>
    <mergeCell ref="E76:I76"/>
    <mergeCell ref="B77:D77"/>
    <mergeCell ref="E77:I77"/>
    <mergeCell ref="B78:D78"/>
    <mergeCell ref="E78:I78"/>
    <mergeCell ref="G71:H71"/>
    <mergeCell ref="G72:H72"/>
    <mergeCell ref="B74:D74"/>
    <mergeCell ref="E74:I74"/>
    <mergeCell ref="B75:D75"/>
    <mergeCell ref="E75:I75"/>
    <mergeCell ref="G70:H70"/>
    <mergeCell ref="A1:I1"/>
    <mergeCell ref="B2:D2"/>
    <mergeCell ref="B3:D3"/>
    <mergeCell ref="B47:D47"/>
    <mergeCell ref="B68:D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 Kovacevic</dc:creator>
  <cp:lastModifiedBy>Dejan Kovacevic </cp:lastModifiedBy>
  <dcterms:created xsi:type="dcterms:W3CDTF">2024-12-02T12:49:58Z</dcterms:created>
  <dcterms:modified xsi:type="dcterms:W3CDTF">2024-12-18T12:11:42Z</dcterms:modified>
</cp:coreProperties>
</file>